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dessenlinea-my.sharepoint.com/personal/ebeltre_adess_gob_do/Documents/Transparencia 2024/Direccion Administrativa Financiera/Cuentas por Pagar/"/>
    </mc:Choice>
  </mc:AlternateContent>
  <xr:revisionPtr revIDLastSave="1" documentId="8_{B1C40F75-1955-4860-AD08-1B6F43C51D8B}" xr6:coauthVersionLast="47" xr6:coauthVersionMax="47" xr10:uidLastSave="{0C592CC8-936F-44CE-9C3E-D9AEAFC7A735}"/>
  <bookViews>
    <workbookView xWindow="20370" yWindow="-120" windowWidth="25440" windowHeight="15390" xr2:uid="{4853E9F7-6A4B-422F-B39F-7625A3DC35D1}"/>
  </bookViews>
  <sheets>
    <sheet name="NOVIEMBRE 2024" sheetId="2" r:id="rId1"/>
  </sheets>
  <definedNames>
    <definedName name="_xlnm._FilterDatabase" localSheetId="0" hidden="1">'NOVIEMBRE 2024'!$B$4:$J$99</definedName>
    <definedName name="_xlnm.Print_Area" localSheetId="0">'NOVIEMBRE 2024'!$A$1:$K$104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" i="2" l="1"/>
  <c r="H98" i="2"/>
  <c r="H97" i="2"/>
  <c r="H96" i="2"/>
  <c r="H95" i="2"/>
  <c r="F94" i="2"/>
  <c r="F100" i="2" s="1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F80" i="2"/>
  <c r="H80" i="2" s="1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F20" i="2"/>
  <c r="H20" i="2" s="1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100" i="2" l="1"/>
  <c r="H94" i="2"/>
</calcChain>
</file>

<file path=xl/sharedStrings.xml><?xml version="1.0" encoding="utf-8"?>
<sst xmlns="http://schemas.openxmlformats.org/spreadsheetml/2006/main" count="411" uniqueCount="218">
  <si>
    <t>RELACION DE PAGOS A PROVEDORES NOVIEMBRE 2024</t>
  </si>
  <si>
    <t>PROVEDOR</t>
  </si>
  <si>
    <t>CONCEPTO</t>
  </si>
  <si>
    <t xml:space="preserve">    FACTURA NCF</t>
  </si>
  <si>
    <t>FECHA FACTURA</t>
  </si>
  <si>
    <t xml:space="preserve">     MONTO FACTURADO </t>
  </si>
  <si>
    <t xml:space="preserve">FECHA FINAL </t>
  </si>
  <si>
    <t xml:space="preserve">     MONTO PAGADO </t>
  </si>
  <si>
    <t>MONTO PENDIENTE</t>
  </si>
  <si>
    <t>ESTADO</t>
  </si>
  <si>
    <t>COMPAÑIA DOMINICANA DE TELEFONOS, C. POR A.</t>
  </si>
  <si>
    <t>PAGO INTERNET MOVIL NEGOCIO 10 GB CORRESPONDIENTE AL CORTE 27-10-2024 (CUENTA No. 745507340)</t>
  </si>
  <si>
    <t>É450000061351</t>
  </si>
  <si>
    <t xml:space="preserve">COMPLETO </t>
  </si>
  <si>
    <t>ALTICE DOMINICANA, S.A.</t>
  </si>
  <si>
    <t>PAGO DE SERVICIO DE CLOUD Y FLOTAS DE LA ENTIDAD, PERIODO DE FACTURACION DEL 20-9-2024 AL 19-10-2024.(CUENTA No. 90382991)</t>
  </si>
  <si>
    <t>E45000008891</t>
  </si>
  <si>
    <t>PAGO SERVICIO DE INTERNET INALAMBRICO DE LA ENTIDAD DEL 20-9-2024 AL 19-10-2024 (CUENTA No. 89451417)</t>
  </si>
  <si>
    <t>E45000008885</t>
  </si>
  <si>
    <t>EXPERT CLEANERS QE, SRL</t>
  </si>
  <si>
    <t>PAGO SERVICIO LIMPIEZA PROFUNDA DE CISTERNA SEDE CENTRAL DE LA ADMINISTRADORA DE SUBSIDIOS SOCIALES,</t>
  </si>
  <si>
    <t>B1500000203</t>
  </si>
  <si>
    <t>INVERSIONES GEFEC, SRL</t>
  </si>
  <si>
    <t>PAGO ALQUILER DEL PARQUEO DE LA CALLE MAXIMO AVILES BLONDA CORRESPONDIENTE A OCTUBRE 2024</t>
  </si>
  <si>
    <t>B1500000002</t>
  </si>
  <si>
    <t>FLORISTERIA ZUNIFLOR, SRL</t>
  </si>
  <si>
    <t>PAGO SERVICIOS DE ARREGLOS FLORALES PARA USO DE LA INSTITUCION</t>
  </si>
  <si>
    <t>B1500003569</t>
  </si>
  <si>
    <t>TRANSPORTE BLANCO, SRL</t>
  </si>
  <si>
    <t>PAGO SERVICIO DE TRANSPORTE DE CONTINGENCIA PARA ENVIO DE VALIJAS, BULTOS, MOBILIARIOS A TODAS LAS DELEGACIONES A NIVEL NACIONAL</t>
  </si>
  <si>
    <t>B1500001043</t>
  </si>
  <si>
    <t>B1500001046</t>
  </si>
  <si>
    <t>B1500001044</t>
  </si>
  <si>
    <t>GRUAS COLON, SRL</t>
  </si>
  <si>
    <t>PAGO SERVICIO DE GRUA PARA TRASLADO DE VEHICULOS Y CONTENEDORES DE LA INSTITUCION</t>
  </si>
  <si>
    <t>B1500000208</t>
  </si>
  <si>
    <t>ROBINZON PEREZ DE LA CRUZ</t>
  </si>
  <si>
    <t>PAGO ALQUILER DELEGACION MARIA TRINIDAD SANCHEZ, NOVIEMBRE 2024</t>
  </si>
  <si>
    <t>B1500000061</t>
  </si>
  <si>
    <t>GRUPO ALASKA, SA</t>
  </si>
  <si>
    <t>PAGO POR ADQUISICION DE AGUA PURIFICADA PARA USO DE LA INSTITUCION</t>
  </si>
  <si>
    <t>B1500011021</t>
  </si>
  <si>
    <t>B1500001199</t>
  </si>
  <si>
    <t>21/10/204</t>
  </si>
  <si>
    <t>B1500011012</t>
  </si>
  <si>
    <t>B1500011016</t>
  </si>
  <si>
    <t>RV DIESEL, SRL</t>
  </si>
  <si>
    <t>PAGO POR ADQUISICION DE TICKETS  DE GASOIL Y GASOLINA. NCF B1500000735,</t>
  </si>
  <si>
    <t>B1500000735</t>
  </si>
  <si>
    <t>HUMANO SEGUROS S A</t>
  </si>
  <si>
    <t>PAGO POR SERVICIO DE SALUD CORRESPONDIENTE A NOVIEMBRE 2024</t>
  </si>
  <si>
    <t>E450000002172</t>
  </si>
  <si>
    <t>FHARMA SALUD G &amp; C, EIRL</t>
  </si>
  <si>
    <t>PAGO ADQUISICION DE INSUMOS MEDICOS PARA LA INSTITUCION.</t>
  </si>
  <si>
    <t>B1500000122</t>
  </si>
  <si>
    <t>ELADIO DE JESUS CAPELLAN BATISTA</t>
  </si>
  <si>
    <t>PAGO ALQUILER  DELEGACION LA VEGA CORRESPONDIENTE A  OCTUBRE 2024</t>
  </si>
  <si>
    <t>B1500000027</t>
  </si>
  <si>
    <t>KING BUSINESS GROUP, SRL</t>
  </si>
  <si>
    <t>PAGO SERVICIO DE MANTENIMIENTO Y CERTIFICACION DE LA RED EN EL EDIFICIO PRINCIPAL DE LA INSTITUCION</t>
  </si>
  <si>
    <t>B1500000033</t>
  </si>
  <si>
    <t>BCD INMOBILIARIA, SRL</t>
  </si>
  <si>
    <t>PAGO ALQUILER DELEGACION DE MOCA CORRESPONDIENTE AL MES DE NOVIEMBRE 2024,</t>
  </si>
  <si>
    <t>B1500000214</t>
  </si>
  <si>
    <t>CONSORCIO DE TARJETAS DOMINICANAS, S.A.</t>
  </si>
  <si>
    <t>PAGO SERVICIO DE RECARGA PASO RAPIDO PARA USO DE LA FLOTILLA VEHICULAR DE LA INSTITUCION</t>
  </si>
  <si>
    <t>B1500009271</t>
  </si>
  <si>
    <t xml:space="preserve">AYUNTAMIENTO DEL DISTRITO NACIONAL </t>
  </si>
  <si>
    <t>PAGO RECOLECCION RESIDUOS SOLIDOS EN LA OFICINA PRINCIPAL Y PARQUEO CORRESPONDIENTE AL MES DE NOVIEMBRE 2024</t>
  </si>
  <si>
    <t>B1500058332</t>
  </si>
  <si>
    <t>B1500058324</t>
  </si>
  <si>
    <t>INMOBILIARIA E INVERSIONES ANABEL, SRL</t>
  </si>
  <si>
    <t>PAGO ALQUILER DEL LOCAL DE LA DELEGACION DE HERRERA, CORRESPONDIENTE AL MES DE NOVIEMBRE 2024</t>
  </si>
  <si>
    <t>B1500000491</t>
  </si>
  <si>
    <t>B1500000028</t>
  </si>
  <si>
    <t>RESTAURANT BOGA BOGA C POR A</t>
  </si>
  <si>
    <t>PAGO SERVICIO DE ALMUERZO PARA LA ENTREGA DE CERTIFICADOS A LOS COLABORADORES DE LA INSTITUCION DEL AÑO 2024</t>
  </si>
  <si>
    <t>B1500003359</t>
  </si>
  <si>
    <t>CENTRO CUESTA NACIONAL, SAS</t>
  </si>
  <si>
    <t>PAGO ADQUISICION DE ARTICULOS PARA LA DECORACION NAVIDEÑA DE LA INSTITUCION.</t>
  </si>
  <si>
    <t>B1500190029</t>
  </si>
  <si>
    <t>B1500190037</t>
  </si>
  <si>
    <t>PAGO SERVICIO INTERNET INALAMBRICO CORRESPONDIENTE AL CORTE 10-11-2024 (CUENTA No. 708813365).</t>
  </si>
  <si>
    <t>E450000059847</t>
  </si>
  <si>
    <t>AYUNTAMIENTO MUNICIPAL DE BANI</t>
  </si>
  <si>
    <t>PAGO SERVICIO DE ASEO EN LA DELEGACION DE BANI, CORRESPONDIENTE AL MES DE OCTUBRE 2024</t>
  </si>
  <si>
    <t>B1500004219</t>
  </si>
  <si>
    <t>EDENORTE DOMINICANA</t>
  </si>
  <si>
    <t>PAGO SERVICIO DE ENERGIA ELECTRICA DELEGACIONES SITUADAS EN LAS PROVINCIAS DE LA REGION NORTE DEL PAIS.</t>
  </si>
  <si>
    <t>B1500470571</t>
  </si>
  <si>
    <t>B1500470847</t>
  </si>
  <si>
    <t>B1500467949</t>
  </si>
  <si>
    <t>B1500468630</t>
  </si>
  <si>
    <t>B1500470154</t>
  </si>
  <si>
    <t>B1500468090</t>
  </si>
  <si>
    <t>B1500467479</t>
  </si>
  <si>
    <t>B1500468950</t>
  </si>
  <si>
    <t>B1500469196</t>
  </si>
  <si>
    <t>B1500466806</t>
  </si>
  <si>
    <t>B1500468603</t>
  </si>
  <si>
    <t>B1500471190</t>
  </si>
  <si>
    <t>PAGO INTERNET MOVIL NEGOCIO 10 GB CORRESPONDIENTE AL CORTE 10-11-2024 (CUENTA No. 719934842)</t>
  </si>
  <si>
    <t>E450000062432</t>
  </si>
  <si>
    <t>EMPRESA DISTRIBUIDORA DE ELECTRICIDAD DEL ESTE</t>
  </si>
  <si>
    <t>PAGO SERVICIO DE ENERGIA ELECTRICA DELEGACIONES SITUADAS EN LAS PROVINCIAS DE LA REGION ESTE DEL PAIS.</t>
  </si>
  <si>
    <t>B1500359929</t>
  </si>
  <si>
    <t>B1500362311</t>
  </si>
  <si>
    <t>B1500357873</t>
  </si>
  <si>
    <t>B1500360988</t>
  </si>
  <si>
    <t>B1500362570</t>
  </si>
  <si>
    <t>B1500360259</t>
  </si>
  <si>
    <t>B1500360260</t>
  </si>
  <si>
    <t>B1500359334</t>
  </si>
  <si>
    <t>EMPRESA DISTRIBUIDORA DE ELECTRICIDAD DEL SUR</t>
  </si>
  <si>
    <t>SERVICIO ELECTRICO CORRESPONDIENTE A LA DELEGACION R. BETANCOURT DEL PERIODO 12/09/2024 AL 11/10/2024</t>
  </si>
  <si>
    <t>B1500564075</t>
  </si>
  <si>
    <t>31/11/2024</t>
  </si>
  <si>
    <t xml:space="preserve">SERVICIO ELECTRICO CORRESPONDIENTE A LA DELEGACION HERRERA NIC 6156318 PERIODO PERIODO 12/09/2024-11/00/2024 </t>
  </si>
  <si>
    <t>B1500564078</t>
  </si>
  <si>
    <t>SERVICIO ELECTRICO CORRESPONDIENTE A LA DELEGACION R. BETANCOURT DEL PERIODO 19/09/2024 AL 18/10/2024</t>
  </si>
  <si>
    <t>B1500564076</t>
  </si>
  <si>
    <t>B1500564077</t>
  </si>
  <si>
    <t>SERVICIO ELECTRICO CORRESPONDIENTE A LA DELEGACION SAN CRISTOBAL NIC 6854982 PERIODO 05/09/2024-05/10/2024</t>
  </si>
  <si>
    <t>B1500564079</t>
  </si>
  <si>
    <t>SERVICIO ELECTRICO CORRESPONDIENTE A LA DELEGACION SAN JUAN NIC 5827434 PERIODO 03/09/2024-03/10/2024</t>
  </si>
  <si>
    <t>B1500564080</t>
  </si>
  <si>
    <t>SERVICIO ELECTRICO CORRESPONDIENTE A LA DELEGACION NEYBA NIC 6347245 PERIODO  02/10/2024-02/07/2024</t>
  </si>
  <si>
    <t>B1500564088</t>
  </si>
  <si>
    <t xml:space="preserve">SERVICIO ELECTRICO CORRESPONDIENTE A LA DELEGACION BARAHONA NIC 6646703 PERIODO PERIODO 04/09/2024-04/10/2024 </t>
  </si>
  <si>
    <t>B1500564084</t>
  </si>
  <si>
    <t>SERVICIO ELECTRICO CORRESPONDIENTE A LA DELEGACION BARAHONA NIC 7304891 PERIODO 06/09/2024-06/10/2024</t>
  </si>
  <si>
    <t>B1500564085</t>
  </si>
  <si>
    <t>SERVICIO ELECTRICO CORRESPONDIENTE A LA DELEGACION BANI NIC 6302150 PERIODO 03/0/2024-03/10/2024</t>
  </si>
  <si>
    <t>B1500564082</t>
  </si>
  <si>
    <t>SERVICIO ELECTRICO CORRESPONDIENTE A LA DELEGACION DUVERGER DEL PERIODO 02/09/2024-02/10/2024</t>
  </si>
  <si>
    <t>B1500564086</t>
  </si>
  <si>
    <t xml:space="preserve">SERVICIO ELECTRICO CORRESPONDIENTE A LA DELEGACION PEDERNALES NIC 6955631 PERIODO 17/09/2024-17/10/2024 </t>
  </si>
  <si>
    <t>B1500564087</t>
  </si>
  <si>
    <t>SERVICIO ELECTRICO CORRESPONDIENTE A LA DELEGACION SAN JOSE DE OCOA NIC 6680820 PERIODO 10/09/2024-11/10/2024</t>
  </si>
  <si>
    <t>B1500564083</t>
  </si>
  <si>
    <t>SERVICIO ELECTRICO CORRESPONDIENTE A LA DELEGACION ELIAS PIÑA DEL PERIODO 02/09/2024 AL 02/10/2024</t>
  </si>
  <si>
    <t>B1500564081</t>
  </si>
  <si>
    <t>PAGO SERVICIO ALAMBRICO CORRESPONDIENTE AL CORTE 10-11-2024. (CUENTA No. 708921673).</t>
  </si>
  <si>
    <t>É450000059848</t>
  </si>
  <si>
    <t>ESTRELA TELECOM, SRL</t>
  </si>
  <si>
    <t>PAGO SERVICIO DE USO DE SERVIDORES EN NUBE, CLOUD SECURITY, SERVICIOS ADMDOS Y SOPORTE PARA SERVICIOS EN NUBE, CORRESPONDIENTE A NOVIEMBRE 2024</t>
  </si>
  <si>
    <t>B1500000670</t>
  </si>
  <si>
    <t>PAGO INTERNET SIMETRICO DE 200MBPS, NOVIEMBRE 2024</t>
  </si>
  <si>
    <t>B1500000669</t>
  </si>
  <si>
    <t>PABLO GUERRERO</t>
  </si>
  <si>
    <t>PAGO ALQUILER  DELEGACION HATO MAYOR DEL REY, NOVIEMBRE 2024</t>
  </si>
  <si>
    <t>B1500000035</t>
  </si>
  <si>
    <t>INSTITUTO TECNOLOGICO DE LAS AMERICAS</t>
  </si>
  <si>
    <t>PAGO POR SERVICIO DE CURSO SOPORTE TECNICO TICs</t>
  </si>
  <si>
    <t>B1500000744</t>
  </si>
  <si>
    <t>FIORD DANISA GONZALEZ CASTILLO</t>
  </si>
  <si>
    <t>PAGO ALQUILER DEL LOCAL DE LA DELEGACION DE BANI, CORRESPONDIENTE NOVIEMBRE 2024</t>
  </si>
  <si>
    <t>B1500000057</t>
  </si>
  <si>
    <t>EL TRIUNFADOR, SRL</t>
  </si>
  <si>
    <t>PAGO ADQUISICION DE ARTICULOS PARA VOLUNTARIADO SOCIAL DE LA INSTITUCION</t>
  </si>
  <si>
    <t>B1500000004</t>
  </si>
  <si>
    <t>CENTRO DE FRENOS DAVID, SRL</t>
  </si>
  <si>
    <t>PAGO SERVICIO DE DESABOLLADURA Y PINTURA DE VEHICULOS DE LA INSTITUCION</t>
  </si>
  <si>
    <t>B1500002416</t>
  </si>
  <si>
    <t>JUFEMANDI SUMINISTROS Y GASTABLES, SRL</t>
  </si>
  <si>
    <t xml:space="preserve">PAGO SERVICIO DE TAPIZADO DE VEHICULOS DE LA INSTITUCION </t>
  </si>
  <si>
    <t>B1500000188</t>
  </si>
  <si>
    <t>SERVICE GROUP S&amp;F, SRL</t>
  </si>
  <si>
    <t xml:space="preserve">PAGO ADQUISICION DE INSUMOS PARA USO DE LA INSTITUCION </t>
  </si>
  <si>
    <t>B1500000276</t>
  </si>
  <si>
    <t>ABREU MERCEDES Y ASOCIADOS, SRL</t>
  </si>
  <si>
    <t>PAGO ALQUILER LOCAL DELEGACION DE SAMANA, SEPTIEMBRE, OCTUBRE Y NOVIEMBRE 2024</t>
  </si>
  <si>
    <t>B1500000389</t>
  </si>
  <si>
    <t>CENTRO DE SERVICIOS PLAZA OLIMPICA, SRL</t>
  </si>
  <si>
    <t xml:space="preserve">PAGO DE SERVICIO DE LAVADOS DE VEHICULOS PARA USO DE LA INSTITUCION </t>
  </si>
  <si>
    <t>B1500002977</t>
  </si>
  <si>
    <t>INVERSIONES SIURANA, SRL</t>
  </si>
  <si>
    <t>PAGO POR SERVICIOS DE ALMUERZOS Y BEBIDAS PARA EMPLEADOS DE LA INSTITUCION MEDIANTE PLATAFORMA WEB MULTIPROVEEDORES, PARA EMPLEADOS DE LA INSTITUCION, DEL 1 AL 31 DE OCTUBRE 2024</t>
  </si>
  <si>
    <t>B1500001465</t>
  </si>
  <si>
    <t>ESCUELA DOMINICANA DE COMUNICACION ORAL EDOCO, SRL</t>
  </si>
  <si>
    <t>PAGO CAPACITACIONES PARA COLABORADORES DE LA INSTITUCION</t>
  </si>
  <si>
    <t>B1500000321</t>
  </si>
  <si>
    <t>B1500001051</t>
  </si>
  <si>
    <t>B1500001053</t>
  </si>
  <si>
    <t>B1500001049</t>
  </si>
  <si>
    <t>SARAH MARGARITA MARTINEZ ORTIZ</t>
  </si>
  <si>
    <t>PAGO ALQUILER DELEGACION DE SAN JOSE DE OCOA, NOVIEMBRE 2024</t>
  </si>
  <si>
    <t>B1500000013</t>
  </si>
  <si>
    <t>PAGO ALQUILER DEL PARQUEO DE LA CALLE MAXIMO AVILES BLONDA CORRESPONDIENTE A NOVIEMBRE 2024</t>
  </si>
  <si>
    <t>B1500000003</t>
  </si>
  <si>
    <t>PAGO SERVICIO DE ENERGIA ELECTRICA DELEGACION MONTECRISTI</t>
  </si>
  <si>
    <t>B1500465660</t>
  </si>
  <si>
    <t>CORPORACION MASELIA, SRL</t>
  </si>
  <si>
    <t>PAGO SERVICIO DE REFRIGERIOS PARA CAPACITACIONES Y REUNIONES DE LA INSTITUCION</t>
  </si>
  <si>
    <t>B1500000129</t>
  </si>
  <si>
    <t>XIOMARA ALTAGRACIA ANGELES ABREU</t>
  </si>
  <si>
    <t>PAGO ALQUILER LOCAL DELEGACION DE SANCHEZ RAMIREZ CORRESPONDIENTE AL MES DE NOVIEMBRE 2024</t>
  </si>
  <si>
    <t>MDL ALTEKNATIVA TECH, SRL</t>
  </si>
  <si>
    <t>PAGO ADQUISICION DE FUENTE DE ALIMENTACION DE EQUIPO DE ESCRITORIO PARA LA INSTITUCION</t>
  </si>
  <si>
    <t>B1500000329</t>
  </si>
  <si>
    <t>PAGO ADQUISICION DE MATERIALES DE LIMPIEZA PARA USO DE LA INSTITUCION</t>
  </si>
  <si>
    <t>B1500000275</t>
  </si>
  <si>
    <t>PAGO SERVICIO DE REFRIGERIOS PARA CAPACITACIONES Y REUNIONES DE LA INSTITUCION POR UN PERIODO DE TRES MESES</t>
  </si>
  <si>
    <t>B1500000125</t>
  </si>
  <si>
    <t>B1500000126</t>
  </si>
  <si>
    <t>COMPU-OFFICE DOMINICANA, SRL</t>
  </si>
  <si>
    <t>PAGO ADQUISICION MATERIALES GASTABLES DE IMPRESION PARA USO DE LA INSTITUCION</t>
  </si>
  <si>
    <t>E450000000436</t>
  </si>
  <si>
    <t>PAGO DE SERVICIO DE CLOUD Y FLOTAS DE LA ENTIDAD, PERIODO DE FACTURACION DEL 20-10-2024 AL 19-11-2024.(CUENTA No. 90382991)</t>
  </si>
  <si>
    <t>E45000009924</t>
  </si>
  <si>
    <t>PAGO SERVICIO DE INTERNET INALAMBRICO DE LA ENTIDAD DEL 20-10-2024 AL 19-11-2024 (CUENTA No. 89451417)</t>
  </si>
  <si>
    <t>E45000009918</t>
  </si>
  <si>
    <t>REVISADO POR:______________________</t>
  </si>
  <si>
    <t>AUTORIZADO POR ____________________</t>
  </si>
  <si>
    <t>ROSA MERCEDES OVAL</t>
  </si>
  <si>
    <t>CARLOS RICARDO</t>
  </si>
  <si>
    <t>ENCARGADA SECCION DE TESORERIA</t>
  </si>
  <si>
    <t>DIRECTOR FINANCIERO Y 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</si>
</sst>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 val="doubleAccounting"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44" fontId="0" fillId="3" borderId="1" xfId="0" applyNumberFormat="1" applyFill="1" applyBorder="1" applyAlignment="1">
      <alignment vertical="center"/>
    </xf>
    <xf numFmtId="43" fontId="2" fillId="0" borderId="0" xfId="1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B52EC.158C7E5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5313589</xdr:colOff>
      <xdr:row>0</xdr:row>
      <xdr:rowOff>142874</xdr:rowOff>
    </xdr:from>
    <xdr:to>
      <xdr:col>3</xdr:col>
      <xdr:colOff>718932</xdr:colOff>
      <xdr:row>1</xdr:row>
      <xdr:rowOff>174624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FB66B22F-E1E1-456B-93F6-CD403760A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99714" y="142874"/>
          <a:ext cx="2263343" cy="974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B0DA8-5260-4626-A137-D096FC88738A}">
  <dimension ref="B1:J104"/>
  <sheetViews>
    <sheetView tabSelected="1" view="pageBreakPreview" zoomScale="60" zoomScaleNormal="70" workbookViewId="0">
      <selection activeCell="I32" sqref="B32:I32"/>
    </sheetView>
  </sheetViews>
  <sheetFormatPr defaultColWidth="11.42578125" defaultRowHeight="15" x14ac:dyDescent="0.25"/>
  <cols>
    <col min="1" max="1" width="7.42578125" customWidth="1"/>
    <col min="2" max="2" width="41.85546875" customWidth="1"/>
    <col min="3" max="3" width="102.85546875" customWidth="1"/>
    <col min="4" max="4" width="21.28515625" style="1" customWidth="1"/>
    <col min="5" max="5" width="18.5703125" style="2" customWidth="1"/>
    <col min="6" max="6" width="21.85546875" customWidth="1"/>
    <col min="7" max="7" width="16.5703125" style="2" customWidth="1"/>
    <col min="8" max="8" width="21" customWidth="1"/>
    <col min="9" max="9" width="15.140625" customWidth="1"/>
    <col min="10" max="10" width="15.42578125" customWidth="1"/>
    <col min="11" max="11" width="8.5703125" customWidth="1"/>
  </cols>
  <sheetData>
    <row r="1" spans="2:10" ht="74.25" customHeight="1" x14ac:dyDescent="0.25"/>
    <row r="3" spans="2:10" x14ac:dyDescent="0.25">
      <c r="B3" s="15" t="s">
        <v>0</v>
      </c>
      <c r="C3" s="15"/>
      <c r="D3" s="15"/>
      <c r="E3" s="15"/>
      <c r="F3" s="15"/>
      <c r="G3" s="15"/>
      <c r="H3" s="15"/>
      <c r="I3" s="15"/>
      <c r="J3" s="15"/>
    </row>
    <row r="4" spans="2:10" ht="30" customHeight="1" x14ac:dyDescent="0.25">
      <c r="B4" s="3" t="s">
        <v>1</v>
      </c>
      <c r="C4" s="3" t="s">
        <v>2</v>
      </c>
      <c r="D4" s="4" t="s">
        <v>3</v>
      </c>
      <c r="E4" s="3" t="s">
        <v>4</v>
      </c>
      <c r="F4" s="5" t="s">
        <v>5</v>
      </c>
      <c r="G4" s="3" t="s">
        <v>6</v>
      </c>
      <c r="H4" s="5" t="s">
        <v>7</v>
      </c>
      <c r="I4" s="5" t="s">
        <v>8</v>
      </c>
      <c r="J4" s="5" t="s">
        <v>9</v>
      </c>
    </row>
    <row r="5" spans="2:10" s="12" customFormat="1" ht="30" x14ac:dyDescent="0.25">
      <c r="B5" s="6" t="s">
        <v>10</v>
      </c>
      <c r="C5" s="6" t="s">
        <v>11</v>
      </c>
      <c r="D5" s="7" t="s">
        <v>12</v>
      </c>
      <c r="E5" s="8">
        <v>45623</v>
      </c>
      <c r="F5" s="9">
        <v>63394.5</v>
      </c>
      <c r="G5" s="8">
        <v>45653</v>
      </c>
      <c r="H5" s="9">
        <f>+F5</f>
        <v>63394.5</v>
      </c>
      <c r="I5" s="10">
        <v>0</v>
      </c>
      <c r="J5" s="11" t="s">
        <v>13</v>
      </c>
    </row>
    <row r="6" spans="2:10" s="12" customFormat="1" ht="30" x14ac:dyDescent="0.25">
      <c r="B6" s="6" t="s">
        <v>14</v>
      </c>
      <c r="C6" s="6" t="s">
        <v>15</v>
      </c>
      <c r="D6" s="7" t="s">
        <v>16</v>
      </c>
      <c r="E6" s="8">
        <v>45559</v>
      </c>
      <c r="F6" s="9">
        <v>1443873.37</v>
      </c>
      <c r="G6" s="8">
        <v>45559</v>
      </c>
      <c r="H6" s="9">
        <f t="shared" ref="H6:H89" si="0">+F6</f>
        <v>1443873.37</v>
      </c>
      <c r="I6" s="10">
        <v>0</v>
      </c>
      <c r="J6" s="11" t="s">
        <v>13</v>
      </c>
    </row>
    <row r="7" spans="2:10" s="12" customFormat="1" x14ac:dyDescent="0.25">
      <c r="B7" s="6" t="s">
        <v>14</v>
      </c>
      <c r="C7" s="6" t="s">
        <v>17</v>
      </c>
      <c r="D7" s="7" t="s">
        <v>18</v>
      </c>
      <c r="E7" s="8">
        <v>45589</v>
      </c>
      <c r="F7" s="9">
        <v>54641.03</v>
      </c>
      <c r="G7" s="8">
        <v>45620</v>
      </c>
      <c r="H7" s="9">
        <f t="shared" si="0"/>
        <v>54641.03</v>
      </c>
      <c r="I7" s="10">
        <v>0</v>
      </c>
      <c r="J7" s="11" t="s">
        <v>13</v>
      </c>
    </row>
    <row r="8" spans="2:10" s="12" customFormat="1" x14ac:dyDescent="0.25">
      <c r="B8" s="6" t="s">
        <v>19</v>
      </c>
      <c r="C8" s="6" t="s">
        <v>20</v>
      </c>
      <c r="D8" s="7" t="s">
        <v>21</v>
      </c>
      <c r="E8" s="8">
        <v>45593</v>
      </c>
      <c r="F8" s="9">
        <v>18880</v>
      </c>
      <c r="G8" s="8">
        <v>45624</v>
      </c>
      <c r="H8" s="9">
        <f t="shared" si="0"/>
        <v>18880</v>
      </c>
      <c r="I8" s="10">
        <v>0</v>
      </c>
      <c r="J8" s="11" t="s">
        <v>13</v>
      </c>
    </row>
    <row r="9" spans="2:10" s="12" customFormat="1" x14ac:dyDescent="0.25">
      <c r="B9" s="6" t="s">
        <v>22</v>
      </c>
      <c r="C9" s="6" t="s">
        <v>23</v>
      </c>
      <c r="D9" s="7" t="s">
        <v>24</v>
      </c>
      <c r="E9" s="8">
        <v>45574</v>
      </c>
      <c r="F9" s="9">
        <v>212067.24</v>
      </c>
      <c r="G9" s="8">
        <v>45605</v>
      </c>
      <c r="H9" s="9">
        <f t="shared" si="0"/>
        <v>212067.24</v>
      </c>
      <c r="I9" s="10">
        <v>0</v>
      </c>
      <c r="J9" s="11" t="s">
        <v>13</v>
      </c>
    </row>
    <row r="10" spans="2:10" s="12" customFormat="1" x14ac:dyDescent="0.25">
      <c r="B10" s="6" t="s">
        <v>25</v>
      </c>
      <c r="C10" s="6" t="s">
        <v>26</v>
      </c>
      <c r="D10" s="7" t="s">
        <v>27</v>
      </c>
      <c r="E10" s="8">
        <v>45580</v>
      </c>
      <c r="F10" s="9">
        <v>5664</v>
      </c>
      <c r="G10" s="8">
        <v>45611</v>
      </c>
      <c r="H10" s="9">
        <f t="shared" si="0"/>
        <v>5664</v>
      </c>
      <c r="I10" s="10">
        <v>0</v>
      </c>
      <c r="J10" s="11" t="s">
        <v>13</v>
      </c>
    </row>
    <row r="11" spans="2:10" s="12" customFormat="1" ht="30" x14ac:dyDescent="0.25">
      <c r="B11" s="6" t="s">
        <v>28</v>
      </c>
      <c r="C11" s="6" t="s">
        <v>29</v>
      </c>
      <c r="D11" s="7" t="s">
        <v>30</v>
      </c>
      <c r="E11" s="8">
        <v>45586</v>
      </c>
      <c r="F11" s="9">
        <v>10145</v>
      </c>
      <c r="G11" s="8">
        <v>45617</v>
      </c>
      <c r="H11" s="9">
        <f t="shared" si="0"/>
        <v>10145</v>
      </c>
      <c r="I11" s="10">
        <v>0</v>
      </c>
      <c r="J11" s="11" t="s">
        <v>13</v>
      </c>
    </row>
    <row r="12" spans="2:10" s="12" customFormat="1" ht="30" x14ac:dyDescent="0.25">
      <c r="B12" s="6" t="s">
        <v>28</v>
      </c>
      <c r="C12" s="6" t="s">
        <v>29</v>
      </c>
      <c r="D12" s="7" t="s">
        <v>31</v>
      </c>
      <c r="E12" s="8">
        <v>45590</v>
      </c>
      <c r="F12" s="9">
        <v>6555</v>
      </c>
      <c r="G12" s="8">
        <v>45590</v>
      </c>
      <c r="H12" s="9">
        <f t="shared" si="0"/>
        <v>6555</v>
      </c>
      <c r="I12" s="10">
        <v>0</v>
      </c>
      <c r="J12" s="11" t="s">
        <v>13</v>
      </c>
    </row>
    <row r="13" spans="2:10" s="12" customFormat="1" ht="30" x14ac:dyDescent="0.25">
      <c r="B13" s="6" t="s">
        <v>28</v>
      </c>
      <c r="C13" s="6" t="s">
        <v>29</v>
      </c>
      <c r="D13" s="7" t="s">
        <v>32</v>
      </c>
      <c r="E13" s="8">
        <v>45587</v>
      </c>
      <c r="F13" s="9">
        <v>5394</v>
      </c>
      <c r="G13" s="8">
        <v>45587</v>
      </c>
      <c r="H13" s="9">
        <f t="shared" si="0"/>
        <v>5394</v>
      </c>
      <c r="I13" s="10">
        <v>0</v>
      </c>
      <c r="J13" s="11" t="s">
        <v>13</v>
      </c>
    </row>
    <row r="14" spans="2:10" s="12" customFormat="1" x14ac:dyDescent="0.25">
      <c r="B14" s="6" t="s">
        <v>33</v>
      </c>
      <c r="C14" s="6" t="s">
        <v>34</v>
      </c>
      <c r="D14" s="7" t="s">
        <v>35</v>
      </c>
      <c r="E14" s="8">
        <v>45593</v>
      </c>
      <c r="F14" s="9">
        <v>94500</v>
      </c>
      <c r="G14" s="8">
        <v>45624</v>
      </c>
      <c r="H14" s="9">
        <f t="shared" si="0"/>
        <v>94500</v>
      </c>
      <c r="I14" s="10">
        <v>0</v>
      </c>
      <c r="J14" s="11" t="s">
        <v>13</v>
      </c>
    </row>
    <row r="15" spans="2:10" s="12" customFormat="1" x14ac:dyDescent="0.25">
      <c r="B15" s="6" t="s">
        <v>36</v>
      </c>
      <c r="C15" s="6" t="s">
        <v>37</v>
      </c>
      <c r="D15" s="7" t="s">
        <v>38</v>
      </c>
      <c r="E15" s="8">
        <v>45597</v>
      </c>
      <c r="F15" s="9">
        <v>34839.75</v>
      </c>
      <c r="G15" s="8">
        <v>45627</v>
      </c>
      <c r="H15" s="9">
        <f t="shared" si="0"/>
        <v>34839.75</v>
      </c>
      <c r="I15" s="10">
        <v>0</v>
      </c>
      <c r="J15" s="11" t="s">
        <v>13</v>
      </c>
    </row>
    <row r="16" spans="2:10" s="12" customFormat="1" x14ac:dyDescent="0.25">
      <c r="B16" s="6" t="s">
        <v>39</v>
      </c>
      <c r="C16" s="6" t="s">
        <v>40</v>
      </c>
      <c r="D16" s="7" t="s">
        <v>41</v>
      </c>
      <c r="E16" s="8">
        <v>45586</v>
      </c>
      <c r="F16" s="9">
        <v>3520</v>
      </c>
      <c r="G16" s="8">
        <v>45621</v>
      </c>
      <c r="H16" s="9">
        <f t="shared" si="0"/>
        <v>3520</v>
      </c>
      <c r="I16" s="10">
        <v>0</v>
      </c>
      <c r="J16" s="11" t="s">
        <v>13</v>
      </c>
    </row>
    <row r="17" spans="2:10" s="12" customFormat="1" x14ac:dyDescent="0.25">
      <c r="B17" s="6" t="s">
        <v>39</v>
      </c>
      <c r="C17" s="6" t="s">
        <v>40</v>
      </c>
      <c r="D17" s="7" t="s">
        <v>42</v>
      </c>
      <c r="E17" s="10" t="s">
        <v>43</v>
      </c>
      <c r="F17" s="9">
        <v>1485</v>
      </c>
      <c r="G17" s="8">
        <v>45621</v>
      </c>
      <c r="H17" s="9">
        <f t="shared" si="0"/>
        <v>1485</v>
      </c>
      <c r="I17" s="10">
        <v>0</v>
      </c>
      <c r="J17" s="11" t="s">
        <v>13</v>
      </c>
    </row>
    <row r="18" spans="2:10" s="12" customFormat="1" x14ac:dyDescent="0.25">
      <c r="B18" s="6" t="s">
        <v>39</v>
      </c>
      <c r="C18" s="6" t="s">
        <v>40</v>
      </c>
      <c r="D18" s="7" t="s">
        <v>44</v>
      </c>
      <c r="E18" s="8">
        <v>45569</v>
      </c>
      <c r="F18" s="9">
        <v>3850</v>
      </c>
      <c r="G18" s="8">
        <v>45621</v>
      </c>
      <c r="H18" s="9">
        <f t="shared" si="0"/>
        <v>3850</v>
      </c>
      <c r="I18" s="10">
        <v>0</v>
      </c>
      <c r="J18" s="11" t="s">
        <v>13</v>
      </c>
    </row>
    <row r="19" spans="2:10" s="12" customFormat="1" x14ac:dyDescent="0.25">
      <c r="B19" s="6" t="s">
        <v>39</v>
      </c>
      <c r="C19" s="6" t="s">
        <v>40</v>
      </c>
      <c r="D19" s="7" t="s">
        <v>45</v>
      </c>
      <c r="E19" s="8">
        <v>45576</v>
      </c>
      <c r="F19" s="9">
        <v>4180</v>
      </c>
      <c r="G19" s="8">
        <v>45621</v>
      </c>
      <c r="H19" s="9">
        <f t="shared" si="0"/>
        <v>4180</v>
      </c>
      <c r="I19" s="10">
        <v>0</v>
      </c>
      <c r="J19" s="11" t="s">
        <v>13</v>
      </c>
    </row>
    <row r="20" spans="2:10" s="12" customFormat="1" x14ac:dyDescent="0.25">
      <c r="B20" s="6" t="s">
        <v>46</v>
      </c>
      <c r="C20" s="6" t="s">
        <v>47</v>
      </c>
      <c r="D20" s="7" t="s">
        <v>48</v>
      </c>
      <c r="E20" s="8">
        <v>45624</v>
      </c>
      <c r="F20" s="9">
        <f>95000+305000</f>
        <v>400000</v>
      </c>
      <c r="G20" s="8">
        <v>45654</v>
      </c>
      <c r="H20" s="9">
        <f t="shared" si="0"/>
        <v>400000</v>
      </c>
      <c r="I20" s="10">
        <v>0</v>
      </c>
      <c r="J20" s="11" t="s">
        <v>13</v>
      </c>
    </row>
    <row r="21" spans="2:10" s="12" customFormat="1" x14ac:dyDescent="0.25">
      <c r="B21" s="6" t="s">
        <v>49</v>
      </c>
      <c r="C21" s="6" t="s">
        <v>50</v>
      </c>
      <c r="D21" s="7" t="s">
        <v>51</v>
      </c>
      <c r="E21" s="8">
        <v>45597</v>
      </c>
      <c r="F21" s="9">
        <v>267615.5</v>
      </c>
      <c r="G21" s="8">
        <v>45626</v>
      </c>
      <c r="H21" s="9">
        <f t="shared" si="0"/>
        <v>267615.5</v>
      </c>
      <c r="I21" s="10">
        <v>0</v>
      </c>
      <c r="J21" s="11" t="s">
        <v>13</v>
      </c>
    </row>
    <row r="22" spans="2:10" s="12" customFormat="1" x14ac:dyDescent="0.25">
      <c r="B22" s="6" t="s">
        <v>52</v>
      </c>
      <c r="C22" s="6" t="s">
        <v>53</v>
      </c>
      <c r="D22" s="7" t="s">
        <v>54</v>
      </c>
      <c r="E22" s="8">
        <v>45601</v>
      </c>
      <c r="F22" s="9">
        <v>28029.5</v>
      </c>
      <c r="G22" s="8">
        <v>45626</v>
      </c>
      <c r="H22" s="9">
        <f t="shared" si="0"/>
        <v>28029.5</v>
      </c>
      <c r="I22" s="10">
        <v>0</v>
      </c>
      <c r="J22" s="11" t="s">
        <v>13</v>
      </c>
    </row>
    <row r="23" spans="2:10" s="12" customFormat="1" x14ac:dyDescent="0.25">
      <c r="B23" s="6" t="s">
        <v>55</v>
      </c>
      <c r="C23" s="6" t="s">
        <v>56</v>
      </c>
      <c r="D23" s="7" t="s">
        <v>57</v>
      </c>
      <c r="E23" s="8">
        <v>45587</v>
      </c>
      <c r="F23" s="9">
        <v>49884.47</v>
      </c>
      <c r="G23" s="8">
        <v>45618</v>
      </c>
      <c r="H23" s="9">
        <f t="shared" si="0"/>
        <v>49884.47</v>
      </c>
      <c r="I23" s="10">
        <v>0</v>
      </c>
      <c r="J23" s="11" t="s">
        <v>13</v>
      </c>
    </row>
    <row r="24" spans="2:10" s="12" customFormat="1" x14ac:dyDescent="0.25">
      <c r="B24" s="6" t="s">
        <v>58</v>
      </c>
      <c r="C24" s="6" t="s">
        <v>59</v>
      </c>
      <c r="D24" s="7" t="s">
        <v>60</v>
      </c>
      <c r="E24" s="8">
        <v>45596</v>
      </c>
      <c r="F24" s="9">
        <v>214999.99</v>
      </c>
      <c r="G24" s="8">
        <v>45627</v>
      </c>
      <c r="H24" s="9">
        <f t="shared" si="0"/>
        <v>214999.99</v>
      </c>
      <c r="I24" s="10">
        <v>0</v>
      </c>
      <c r="J24" s="11" t="s">
        <v>13</v>
      </c>
    </row>
    <row r="25" spans="2:10" s="12" customFormat="1" x14ac:dyDescent="0.25">
      <c r="B25" s="6" t="s">
        <v>61</v>
      </c>
      <c r="C25" s="6" t="s">
        <v>62</v>
      </c>
      <c r="D25" s="7" t="s">
        <v>63</v>
      </c>
      <c r="E25" s="8">
        <v>45597</v>
      </c>
      <c r="F25" s="9">
        <v>18500.41</v>
      </c>
      <c r="G25" s="8">
        <v>45632</v>
      </c>
      <c r="H25" s="9">
        <f t="shared" si="0"/>
        <v>18500.41</v>
      </c>
      <c r="I25" s="10">
        <v>0</v>
      </c>
      <c r="J25" s="11" t="s">
        <v>13</v>
      </c>
    </row>
    <row r="26" spans="2:10" s="12" customFormat="1" x14ac:dyDescent="0.25">
      <c r="B26" s="6" t="s">
        <v>64</v>
      </c>
      <c r="C26" s="6" t="s">
        <v>65</v>
      </c>
      <c r="D26" s="7" t="s">
        <v>66</v>
      </c>
      <c r="E26" s="8">
        <v>45602</v>
      </c>
      <c r="F26" s="9">
        <v>150000</v>
      </c>
      <c r="G26" s="8">
        <v>45632</v>
      </c>
      <c r="H26" s="9">
        <f t="shared" si="0"/>
        <v>150000</v>
      </c>
      <c r="I26" s="10">
        <v>0</v>
      </c>
      <c r="J26" s="11" t="s">
        <v>13</v>
      </c>
    </row>
    <row r="27" spans="2:10" s="12" customFormat="1" ht="30" x14ac:dyDescent="0.25">
      <c r="B27" s="6" t="s">
        <v>67</v>
      </c>
      <c r="C27" s="6" t="s">
        <v>68</v>
      </c>
      <c r="D27" s="7" t="s">
        <v>69</v>
      </c>
      <c r="E27" s="8">
        <v>45597</v>
      </c>
      <c r="F27" s="9">
        <v>641</v>
      </c>
      <c r="G27" s="8">
        <v>45627</v>
      </c>
      <c r="H27" s="9">
        <f t="shared" si="0"/>
        <v>641</v>
      </c>
      <c r="I27" s="10">
        <v>0</v>
      </c>
      <c r="J27" s="11" t="s">
        <v>13</v>
      </c>
    </row>
    <row r="28" spans="2:10" s="12" customFormat="1" ht="30" x14ac:dyDescent="0.25">
      <c r="B28" s="6" t="s">
        <v>67</v>
      </c>
      <c r="C28" s="6" t="s">
        <v>68</v>
      </c>
      <c r="D28" s="7" t="s">
        <v>70</v>
      </c>
      <c r="E28" s="8">
        <v>45597</v>
      </c>
      <c r="F28" s="9">
        <v>1402</v>
      </c>
      <c r="G28" s="8">
        <v>45627</v>
      </c>
      <c r="H28" s="9">
        <f t="shared" si="0"/>
        <v>1402</v>
      </c>
      <c r="I28" s="10">
        <v>0</v>
      </c>
      <c r="J28" s="11" t="s">
        <v>13</v>
      </c>
    </row>
    <row r="29" spans="2:10" s="12" customFormat="1" x14ac:dyDescent="0.25">
      <c r="B29" s="6" t="s">
        <v>71</v>
      </c>
      <c r="C29" s="6" t="s">
        <v>72</v>
      </c>
      <c r="D29" s="7" t="s">
        <v>73</v>
      </c>
      <c r="E29" s="8">
        <v>45602</v>
      </c>
      <c r="F29" s="9">
        <v>149236.51</v>
      </c>
      <c r="G29" s="8">
        <v>45637</v>
      </c>
      <c r="H29" s="9">
        <f t="shared" si="0"/>
        <v>149236.51</v>
      </c>
      <c r="I29" s="10">
        <v>0</v>
      </c>
      <c r="J29" s="11" t="s">
        <v>13</v>
      </c>
    </row>
    <row r="30" spans="2:10" s="12" customFormat="1" x14ac:dyDescent="0.25">
      <c r="B30" s="6" t="s">
        <v>55</v>
      </c>
      <c r="C30" s="6" t="s">
        <v>56</v>
      </c>
      <c r="D30" s="7" t="s">
        <v>74</v>
      </c>
      <c r="E30" s="8">
        <v>45603</v>
      </c>
      <c r="F30" s="9">
        <v>49884.47</v>
      </c>
      <c r="G30" s="8">
        <v>45626</v>
      </c>
      <c r="H30" s="9">
        <f t="shared" si="0"/>
        <v>49884.47</v>
      </c>
      <c r="I30" s="10">
        <v>0</v>
      </c>
      <c r="J30" s="11" t="s">
        <v>13</v>
      </c>
    </row>
    <row r="31" spans="2:10" s="12" customFormat="1" ht="30" x14ac:dyDescent="0.25">
      <c r="B31" s="6" t="s">
        <v>75</v>
      </c>
      <c r="C31" s="6" t="s">
        <v>76</v>
      </c>
      <c r="D31" s="7" t="s">
        <v>77</v>
      </c>
      <c r="E31" s="8">
        <v>45597</v>
      </c>
      <c r="F31" s="9">
        <v>204000</v>
      </c>
      <c r="G31" s="8">
        <v>45632</v>
      </c>
      <c r="H31" s="9">
        <f t="shared" si="0"/>
        <v>204000</v>
      </c>
      <c r="I31" s="10">
        <v>0</v>
      </c>
      <c r="J31" s="11" t="s">
        <v>13</v>
      </c>
    </row>
    <row r="32" spans="2:10" s="12" customFormat="1" x14ac:dyDescent="0.25">
      <c r="B32" s="6" t="s">
        <v>78</v>
      </c>
      <c r="C32" s="6" t="s">
        <v>79</v>
      </c>
      <c r="D32" s="7" t="s">
        <v>80</v>
      </c>
      <c r="E32" s="8">
        <v>45589</v>
      </c>
      <c r="F32" s="9">
        <v>138115</v>
      </c>
      <c r="G32" s="8">
        <v>45625</v>
      </c>
      <c r="H32" s="9">
        <f t="shared" si="0"/>
        <v>138115</v>
      </c>
      <c r="I32" s="10">
        <v>0</v>
      </c>
      <c r="J32" s="11" t="s">
        <v>13</v>
      </c>
    </row>
    <row r="33" spans="2:10" s="12" customFormat="1" x14ac:dyDescent="0.25">
      <c r="B33" s="6" t="s">
        <v>78</v>
      </c>
      <c r="C33" s="6" t="s">
        <v>79</v>
      </c>
      <c r="D33" s="7" t="s">
        <v>81</v>
      </c>
      <c r="E33" s="8">
        <v>45590</v>
      </c>
      <c r="F33" s="9">
        <v>31840</v>
      </c>
      <c r="G33" s="8">
        <v>45625</v>
      </c>
      <c r="H33" s="9">
        <f t="shared" si="0"/>
        <v>31840</v>
      </c>
      <c r="I33" s="10">
        <v>0</v>
      </c>
      <c r="J33" s="11" t="s">
        <v>13</v>
      </c>
    </row>
    <row r="34" spans="2:10" s="12" customFormat="1" ht="30" x14ac:dyDescent="0.25">
      <c r="B34" s="6" t="s">
        <v>10</v>
      </c>
      <c r="C34" s="6" t="s">
        <v>82</v>
      </c>
      <c r="D34" s="7" t="s">
        <v>83</v>
      </c>
      <c r="E34" s="8">
        <v>45606</v>
      </c>
      <c r="F34" s="9">
        <v>1841.21</v>
      </c>
      <c r="G34" s="8">
        <v>45636</v>
      </c>
      <c r="H34" s="9">
        <f t="shared" si="0"/>
        <v>1841.21</v>
      </c>
      <c r="I34" s="10">
        <v>0</v>
      </c>
      <c r="J34" s="11" t="s">
        <v>13</v>
      </c>
    </row>
    <row r="35" spans="2:10" s="12" customFormat="1" x14ac:dyDescent="0.25">
      <c r="B35" s="6" t="s">
        <v>84</v>
      </c>
      <c r="C35" s="6" t="s">
        <v>85</v>
      </c>
      <c r="D35" s="7" t="s">
        <v>86</v>
      </c>
      <c r="E35" s="8">
        <v>45572</v>
      </c>
      <c r="F35" s="9">
        <v>285</v>
      </c>
      <c r="G35" s="8">
        <v>45602</v>
      </c>
      <c r="H35" s="9">
        <f t="shared" si="0"/>
        <v>285</v>
      </c>
      <c r="I35" s="10">
        <v>0</v>
      </c>
      <c r="J35" s="11" t="s">
        <v>13</v>
      </c>
    </row>
    <row r="36" spans="2:10" s="12" customFormat="1" ht="30" x14ac:dyDescent="0.25">
      <c r="B36" s="6" t="s">
        <v>87</v>
      </c>
      <c r="C36" s="6" t="s">
        <v>88</v>
      </c>
      <c r="D36" s="7" t="s">
        <v>89</v>
      </c>
      <c r="E36" s="8">
        <v>45597</v>
      </c>
      <c r="F36" s="9">
        <v>14543.83</v>
      </c>
      <c r="G36" s="8">
        <v>45604</v>
      </c>
      <c r="H36" s="9">
        <f t="shared" si="0"/>
        <v>14543.83</v>
      </c>
      <c r="I36" s="10">
        <v>0</v>
      </c>
      <c r="J36" s="11" t="s">
        <v>13</v>
      </c>
    </row>
    <row r="37" spans="2:10" s="12" customFormat="1" ht="30" x14ac:dyDescent="0.25">
      <c r="B37" s="6" t="s">
        <v>87</v>
      </c>
      <c r="C37" s="6" t="s">
        <v>88</v>
      </c>
      <c r="D37" s="7" t="s">
        <v>90</v>
      </c>
      <c r="E37" s="8">
        <v>45597</v>
      </c>
      <c r="F37" s="9">
        <v>1892.4</v>
      </c>
      <c r="G37" s="8">
        <v>45604</v>
      </c>
      <c r="H37" s="9">
        <f t="shared" si="0"/>
        <v>1892.4</v>
      </c>
      <c r="I37" s="10">
        <v>0</v>
      </c>
      <c r="J37" s="11" t="s">
        <v>13</v>
      </c>
    </row>
    <row r="38" spans="2:10" s="12" customFormat="1" ht="30" x14ac:dyDescent="0.25">
      <c r="B38" s="6" t="s">
        <v>87</v>
      </c>
      <c r="C38" s="6" t="s">
        <v>88</v>
      </c>
      <c r="D38" s="7" t="s">
        <v>91</v>
      </c>
      <c r="E38" s="8">
        <v>45597</v>
      </c>
      <c r="F38" s="9">
        <v>12206.38</v>
      </c>
      <c r="G38" s="8">
        <v>45604</v>
      </c>
      <c r="H38" s="9">
        <f t="shared" si="0"/>
        <v>12206.38</v>
      </c>
      <c r="I38" s="10">
        <v>0</v>
      </c>
      <c r="J38" s="11" t="s">
        <v>13</v>
      </c>
    </row>
    <row r="39" spans="2:10" s="12" customFormat="1" ht="30" x14ac:dyDescent="0.25">
      <c r="B39" s="6" t="s">
        <v>87</v>
      </c>
      <c r="C39" s="6" t="s">
        <v>88</v>
      </c>
      <c r="D39" s="7" t="s">
        <v>92</v>
      </c>
      <c r="E39" s="8">
        <v>45597</v>
      </c>
      <c r="F39" s="9">
        <v>10825.9</v>
      </c>
      <c r="G39" s="8">
        <v>45604</v>
      </c>
      <c r="H39" s="9">
        <f t="shared" si="0"/>
        <v>10825.9</v>
      </c>
      <c r="I39" s="10">
        <v>0</v>
      </c>
      <c r="J39" s="11" t="s">
        <v>13</v>
      </c>
    </row>
    <row r="40" spans="2:10" s="12" customFormat="1" ht="30" x14ac:dyDescent="0.25">
      <c r="B40" s="6" t="s">
        <v>87</v>
      </c>
      <c r="C40" s="6" t="s">
        <v>88</v>
      </c>
      <c r="D40" s="7" t="s">
        <v>93</v>
      </c>
      <c r="E40" s="8">
        <v>45597</v>
      </c>
      <c r="F40" s="9">
        <v>17023.68</v>
      </c>
      <c r="G40" s="8">
        <v>45604</v>
      </c>
      <c r="H40" s="9">
        <f t="shared" si="0"/>
        <v>17023.68</v>
      </c>
      <c r="I40" s="10">
        <v>0</v>
      </c>
      <c r="J40" s="11" t="s">
        <v>13</v>
      </c>
    </row>
    <row r="41" spans="2:10" s="12" customFormat="1" ht="30" x14ac:dyDescent="0.25">
      <c r="B41" s="6" t="s">
        <v>87</v>
      </c>
      <c r="C41" s="6" t="s">
        <v>88</v>
      </c>
      <c r="D41" s="7" t="s">
        <v>94</v>
      </c>
      <c r="E41" s="8">
        <v>45597</v>
      </c>
      <c r="F41" s="9">
        <v>5216.8500000000004</v>
      </c>
      <c r="G41" s="8">
        <v>45604</v>
      </c>
      <c r="H41" s="9">
        <f t="shared" si="0"/>
        <v>5216.8500000000004</v>
      </c>
      <c r="I41" s="10">
        <v>0</v>
      </c>
      <c r="J41" s="11" t="s">
        <v>13</v>
      </c>
    </row>
    <row r="42" spans="2:10" s="12" customFormat="1" ht="30" x14ac:dyDescent="0.25">
      <c r="B42" s="6" t="s">
        <v>87</v>
      </c>
      <c r="C42" s="6" t="s">
        <v>88</v>
      </c>
      <c r="D42" s="7" t="s">
        <v>95</v>
      </c>
      <c r="E42" s="8">
        <v>45597</v>
      </c>
      <c r="F42" s="9">
        <v>11127.88</v>
      </c>
      <c r="G42" s="8">
        <v>45604</v>
      </c>
      <c r="H42" s="9">
        <f t="shared" si="0"/>
        <v>11127.88</v>
      </c>
      <c r="I42" s="10">
        <v>0</v>
      </c>
      <c r="J42" s="11" t="s">
        <v>13</v>
      </c>
    </row>
    <row r="43" spans="2:10" s="12" customFormat="1" ht="30" x14ac:dyDescent="0.25">
      <c r="B43" s="6" t="s">
        <v>87</v>
      </c>
      <c r="C43" s="6" t="s">
        <v>88</v>
      </c>
      <c r="D43" s="7" t="s">
        <v>96</v>
      </c>
      <c r="E43" s="8">
        <v>45597</v>
      </c>
      <c r="F43" s="9">
        <v>3157.9</v>
      </c>
      <c r="G43" s="8">
        <v>45604</v>
      </c>
      <c r="H43" s="9">
        <f t="shared" si="0"/>
        <v>3157.9</v>
      </c>
      <c r="I43" s="10">
        <v>0</v>
      </c>
      <c r="J43" s="11" t="s">
        <v>13</v>
      </c>
    </row>
    <row r="44" spans="2:10" s="12" customFormat="1" ht="30" x14ac:dyDescent="0.25">
      <c r="B44" s="6" t="s">
        <v>87</v>
      </c>
      <c r="C44" s="6" t="s">
        <v>88</v>
      </c>
      <c r="D44" s="7" t="s">
        <v>97</v>
      </c>
      <c r="E44" s="8">
        <v>45597</v>
      </c>
      <c r="F44" s="9">
        <v>1294.72</v>
      </c>
      <c r="G44" s="8">
        <v>45604</v>
      </c>
      <c r="H44" s="9">
        <f t="shared" si="0"/>
        <v>1294.72</v>
      </c>
      <c r="I44" s="10">
        <v>0</v>
      </c>
      <c r="J44" s="11" t="s">
        <v>13</v>
      </c>
    </row>
    <row r="45" spans="2:10" s="12" customFormat="1" ht="30" x14ac:dyDescent="0.25">
      <c r="B45" s="6" t="s">
        <v>87</v>
      </c>
      <c r="C45" s="6" t="s">
        <v>88</v>
      </c>
      <c r="D45" s="7" t="s">
        <v>98</v>
      </c>
      <c r="E45" s="8">
        <v>45597</v>
      </c>
      <c r="F45" s="9">
        <v>8533.24</v>
      </c>
      <c r="G45" s="8">
        <v>45604</v>
      </c>
      <c r="H45" s="9">
        <f t="shared" si="0"/>
        <v>8533.24</v>
      </c>
      <c r="I45" s="10">
        <v>0</v>
      </c>
      <c r="J45" s="11" t="s">
        <v>13</v>
      </c>
    </row>
    <row r="46" spans="2:10" s="12" customFormat="1" ht="30" x14ac:dyDescent="0.25">
      <c r="B46" s="6" t="s">
        <v>87</v>
      </c>
      <c r="C46" s="6" t="s">
        <v>88</v>
      </c>
      <c r="D46" s="7" t="s">
        <v>99</v>
      </c>
      <c r="E46" s="8">
        <v>45597</v>
      </c>
      <c r="F46" s="9">
        <v>2302.54</v>
      </c>
      <c r="G46" s="8">
        <v>45604</v>
      </c>
      <c r="H46" s="9">
        <f t="shared" si="0"/>
        <v>2302.54</v>
      </c>
      <c r="I46" s="10">
        <v>0</v>
      </c>
      <c r="J46" s="11" t="s">
        <v>13</v>
      </c>
    </row>
    <row r="47" spans="2:10" s="12" customFormat="1" ht="30" x14ac:dyDescent="0.25">
      <c r="B47" s="6" t="s">
        <v>87</v>
      </c>
      <c r="C47" s="6" t="s">
        <v>88</v>
      </c>
      <c r="D47" s="7" t="s">
        <v>100</v>
      </c>
      <c r="E47" s="8">
        <v>45607</v>
      </c>
      <c r="F47" s="9">
        <v>6428.68</v>
      </c>
      <c r="G47" s="8">
        <v>45607</v>
      </c>
      <c r="H47" s="9">
        <f t="shared" si="0"/>
        <v>6428.68</v>
      </c>
      <c r="I47" s="10">
        <v>0</v>
      </c>
      <c r="J47" s="11" t="s">
        <v>13</v>
      </c>
    </row>
    <row r="48" spans="2:10" s="12" customFormat="1" ht="30" x14ac:dyDescent="0.25">
      <c r="B48" s="6" t="s">
        <v>10</v>
      </c>
      <c r="C48" s="6" t="s">
        <v>101</v>
      </c>
      <c r="D48" s="7" t="s">
        <v>102</v>
      </c>
      <c r="E48" s="8">
        <v>45636</v>
      </c>
      <c r="F48" s="9">
        <v>17660.5</v>
      </c>
      <c r="G48" s="8">
        <v>45667</v>
      </c>
      <c r="H48" s="9">
        <f t="shared" si="0"/>
        <v>17660.5</v>
      </c>
      <c r="I48" s="10">
        <v>0</v>
      </c>
      <c r="J48" s="11" t="s">
        <v>13</v>
      </c>
    </row>
    <row r="49" spans="2:10" s="12" customFormat="1" ht="30" x14ac:dyDescent="0.25">
      <c r="B49" s="6" t="s">
        <v>103</v>
      </c>
      <c r="C49" s="6" t="s">
        <v>104</v>
      </c>
      <c r="D49" s="7" t="s">
        <v>105</v>
      </c>
      <c r="E49" s="8">
        <v>45583</v>
      </c>
      <c r="F49" s="9">
        <v>673.18</v>
      </c>
      <c r="G49" s="8">
        <v>45639</v>
      </c>
      <c r="H49" s="9">
        <v>673.18</v>
      </c>
      <c r="I49" s="10">
        <v>0</v>
      </c>
      <c r="J49" s="11" t="s">
        <v>13</v>
      </c>
    </row>
    <row r="50" spans="2:10" s="12" customFormat="1" ht="30" x14ac:dyDescent="0.25">
      <c r="B50" s="6" t="s">
        <v>103</v>
      </c>
      <c r="C50" s="6" t="s">
        <v>104</v>
      </c>
      <c r="D50" s="7" t="s">
        <v>106</v>
      </c>
      <c r="E50" s="8">
        <v>45590</v>
      </c>
      <c r="F50" s="9">
        <v>6030.45</v>
      </c>
      <c r="G50" s="8">
        <v>45639</v>
      </c>
      <c r="H50" s="9">
        <v>6030.45</v>
      </c>
      <c r="I50" s="10">
        <v>0</v>
      </c>
      <c r="J50" s="11" t="s">
        <v>13</v>
      </c>
    </row>
    <row r="51" spans="2:10" s="12" customFormat="1" ht="30" x14ac:dyDescent="0.25">
      <c r="B51" s="6" t="s">
        <v>103</v>
      </c>
      <c r="C51" s="6" t="s">
        <v>104</v>
      </c>
      <c r="D51" s="7" t="s">
        <v>107</v>
      </c>
      <c r="E51" s="8">
        <v>45579</v>
      </c>
      <c r="F51" s="9">
        <v>3760.45</v>
      </c>
      <c r="G51" s="8">
        <v>45639</v>
      </c>
      <c r="H51" s="9">
        <v>3760.45</v>
      </c>
      <c r="I51" s="10">
        <v>0</v>
      </c>
      <c r="J51" s="11" t="s">
        <v>13</v>
      </c>
    </row>
    <row r="52" spans="2:10" s="12" customFormat="1" ht="30" x14ac:dyDescent="0.25">
      <c r="B52" s="6" t="s">
        <v>103</v>
      </c>
      <c r="C52" s="6" t="s">
        <v>104</v>
      </c>
      <c r="D52" s="7" t="s">
        <v>108</v>
      </c>
      <c r="E52" s="8">
        <v>45584</v>
      </c>
      <c r="F52" s="9">
        <v>18651.37</v>
      </c>
      <c r="G52" s="8">
        <v>45639</v>
      </c>
      <c r="H52" s="9">
        <v>18651.37</v>
      </c>
      <c r="I52" s="10">
        <v>0</v>
      </c>
      <c r="J52" s="11" t="s">
        <v>13</v>
      </c>
    </row>
    <row r="53" spans="2:10" s="12" customFormat="1" ht="30" x14ac:dyDescent="0.25">
      <c r="B53" s="6" t="s">
        <v>103</v>
      </c>
      <c r="C53" s="6" t="s">
        <v>104</v>
      </c>
      <c r="D53" s="7" t="s">
        <v>109</v>
      </c>
      <c r="E53" s="8">
        <v>45593</v>
      </c>
      <c r="F53" s="9">
        <v>1850.64</v>
      </c>
      <c r="G53" s="8">
        <v>45639</v>
      </c>
      <c r="H53" s="9">
        <v>1850.64</v>
      </c>
      <c r="I53" s="10">
        <v>0</v>
      </c>
      <c r="J53" s="11" t="s">
        <v>13</v>
      </c>
    </row>
    <row r="54" spans="2:10" s="12" customFormat="1" ht="30" x14ac:dyDescent="0.25">
      <c r="B54" s="6" t="s">
        <v>103</v>
      </c>
      <c r="C54" s="6" t="s">
        <v>104</v>
      </c>
      <c r="D54" s="7" t="s">
        <v>110</v>
      </c>
      <c r="E54" s="8">
        <v>45584</v>
      </c>
      <c r="F54" s="9">
        <v>33967.300000000003</v>
      </c>
      <c r="G54" s="8">
        <v>45639</v>
      </c>
      <c r="H54" s="9">
        <v>33967.300000000003</v>
      </c>
      <c r="I54" s="10">
        <v>0</v>
      </c>
      <c r="J54" s="11" t="s">
        <v>13</v>
      </c>
    </row>
    <row r="55" spans="2:10" s="12" customFormat="1" ht="30" x14ac:dyDescent="0.25">
      <c r="B55" s="6" t="s">
        <v>103</v>
      </c>
      <c r="C55" s="6" t="s">
        <v>104</v>
      </c>
      <c r="D55" s="7" t="s">
        <v>111</v>
      </c>
      <c r="E55" s="8">
        <v>45584</v>
      </c>
      <c r="F55" s="9">
        <v>28735.15</v>
      </c>
      <c r="G55" s="8">
        <v>45639</v>
      </c>
      <c r="H55" s="9">
        <v>28735.15</v>
      </c>
      <c r="I55" s="10">
        <v>0</v>
      </c>
      <c r="J55" s="11" t="s">
        <v>13</v>
      </c>
    </row>
    <row r="56" spans="2:10" s="12" customFormat="1" ht="30" x14ac:dyDescent="0.25">
      <c r="B56" s="6" t="s">
        <v>103</v>
      </c>
      <c r="C56" s="6" t="s">
        <v>104</v>
      </c>
      <c r="D56" s="7" t="s">
        <v>112</v>
      </c>
      <c r="E56" s="8">
        <v>45584</v>
      </c>
      <c r="F56" s="9">
        <v>1534.6</v>
      </c>
      <c r="G56" s="8">
        <v>45639</v>
      </c>
      <c r="H56" s="9">
        <v>1534.6</v>
      </c>
      <c r="I56" s="10">
        <v>0</v>
      </c>
      <c r="J56" s="11" t="s">
        <v>13</v>
      </c>
    </row>
    <row r="57" spans="2:10" s="12" customFormat="1" ht="30" x14ac:dyDescent="0.25">
      <c r="B57" s="6" t="s">
        <v>113</v>
      </c>
      <c r="C57" s="6" t="s">
        <v>114</v>
      </c>
      <c r="D57" s="7" t="s">
        <v>115</v>
      </c>
      <c r="E57" s="8">
        <v>45596</v>
      </c>
      <c r="F57" s="9">
        <v>227972.08</v>
      </c>
      <c r="G57" s="10" t="s">
        <v>116</v>
      </c>
      <c r="H57" s="9">
        <f t="shared" si="0"/>
        <v>227972.08</v>
      </c>
      <c r="I57" s="10">
        <v>0</v>
      </c>
      <c r="J57" s="11" t="s">
        <v>13</v>
      </c>
    </row>
    <row r="58" spans="2:10" s="12" customFormat="1" ht="30" x14ac:dyDescent="0.25">
      <c r="B58" s="6" t="s">
        <v>113</v>
      </c>
      <c r="C58" s="6" t="s">
        <v>117</v>
      </c>
      <c r="D58" s="7" t="s">
        <v>118</v>
      </c>
      <c r="E58" s="8">
        <v>45596</v>
      </c>
      <c r="F58" s="9">
        <v>31914.5</v>
      </c>
      <c r="G58" s="10" t="s">
        <v>116</v>
      </c>
      <c r="H58" s="9">
        <f t="shared" si="0"/>
        <v>31914.5</v>
      </c>
      <c r="I58" s="10">
        <v>0</v>
      </c>
      <c r="J58" s="11" t="s">
        <v>13</v>
      </c>
    </row>
    <row r="59" spans="2:10" s="12" customFormat="1" ht="30" x14ac:dyDescent="0.25">
      <c r="B59" s="6" t="s">
        <v>113</v>
      </c>
      <c r="C59" s="6" t="s">
        <v>119</v>
      </c>
      <c r="D59" s="7" t="s">
        <v>120</v>
      </c>
      <c r="E59" s="8">
        <v>45596</v>
      </c>
      <c r="F59" s="9">
        <v>1146.1199999999999</v>
      </c>
      <c r="G59" s="10" t="s">
        <v>116</v>
      </c>
      <c r="H59" s="9">
        <f t="shared" si="0"/>
        <v>1146.1199999999999</v>
      </c>
      <c r="I59" s="10">
        <v>0</v>
      </c>
      <c r="J59" s="11" t="s">
        <v>13</v>
      </c>
    </row>
    <row r="60" spans="2:10" s="12" customFormat="1" ht="30" x14ac:dyDescent="0.25">
      <c r="B60" s="6" t="s">
        <v>113</v>
      </c>
      <c r="C60" s="6" t="s">
        <v>119</v>
      </c>
      <c r="D60" s="7" t="s">
        <v>121</v>
      </c>
      <c r="E60" s="8">
        <v>45596</v>
      </c>
      <c r="F60" s="9">
        <v>870.28</v>
      </c>
      <c r="G60" s="10" t="s">
        <v>116</v>
      </c>
      <c r="H60" s="9">
        <f t="shared" si="0"/>
        <v>870.28</v>
      </c>
      <c r="I60" s="10">
        <v>0</v>
      </c>
      <c r="J60" s="11" t="s">
        <v>13</v>
      </c>
    </row>
    <row r="61" spans="2:10" s="12" customFormat="1" ht="30" x14ac:dyDescent="0.25">
      <c r="B61" s="6" t="s">
        <v>113</v>
      </c>
      <c r="C61" s="6" t="s">
        <v>122</v>
      </c>
      <c r="D61" s="7" t="s">
        <v>123</v>
      </c>
      <c r="E61" s="8">
        <v>45596</v>
      </c>
      <c r="F61" s="9">
        <v>2038.77</v>
      </c>
      <c r="G61" s="10" t="s">
        <v>116</v>
      </c>
      <c r="H61" s="9">
        <f t="shared" si="0"/>
        <v>2038.77</v>
      </c>
      <c r="I61" s="10">
        <v>0</v>
      </c>
      <c r="J61" s="11" t="s">
        <v>13</v>
      </c>
    </row>
    <row r="62" spans="2:10" s="12" customFormat="1" ht="30" x14ac:dyDescent="0.25">
      <c r="B62" s="6" t="s">
        <v>113</v>
      </c>
      <c r="C62" s="6" t="s">
        <v>124</v>
      </c>
      <c r="D62" s="7" t="s">
        <v>125</v>
      </c>
      <c r="E62" s="8">
        <v>45596</v>
      </c>
      <c r="F62" s="9">
        <v>896.14</v>
      </c>
      <c r="G62" s="10" t="s">
        <v>116</v>
      </c>
      <c r="H62" s="9">
        <f t="shared" si="0"/>
        <v>896.14</v>
      </c>
      <c r="I62" s="10">
        <v>0</v>
      </c>
      <c r="J62" s="11" t="s">
        <v>13</v>
      </c>
    </row>
    <row r="63" spans="2:10" s="12" customFormat="1" ht="30" x14ac:dyDescent="0.25">
      <c r="B63" s="6" t="s">
        <v>113</v>
      </c>
      <c r="C63" s="6" t="s">
        <v>126</v>
      </c>
      <c r="D63" s="7" t="s">
        <v>127</v>
      </c>
      <c r="E63" s="8">
        <v>45596</v>
      </c>
      <c r="F63" s="9">
        <v>172.06</v>
      </c>
      <c r="G63" s="10" t="s">
        <v>116</v>
      </c>
      <c r="H63" s="9">
        <f t="shared" si="0"/>
        <v>172.06</v>
      </c>
      <c r="I63" s="10">
        <v>0</v>
      </c>
      <c r="J63" s="11" t="s">
        <v>13</v>
      </c>
    </row>
    <row r="64" spans="2:10" s="12" customFormat="1" ht="30" x14ac:dyDescent="0.25">
      <c r="B64" s="6" t="s">
        <v>113</v>
      </c>
      <c r="C64" s="6" t="s">
        <v>128</v>
      </c>
      <c r="D64" s="7" t="s">
        <v>129</v>
      </c>
      <c r="E64" s="8">
        <v>45596</v>
      </c>
      <c r="F64" s="9">
        <v>10859.53</v>
      </c>
      <c r="G64" s="10" t="s">
        <v>116</v>
      </c>
      <c r="H64" s="9">
        <f t="shared" si="0"/>
        <v>10859.53</v>
      </c>
      <c r="I64" s="10">
        <v>0</v>
      </c>
      <c r="J64" s="11" t="s">
        <v>13</v>
      </c>
    </row>
    <row r="65" spans="2:10" s="12" customFormat="1" ht="30" x14ac:dyDescent="0.25">
      <c r="B65" s="6" t="s">
        <v>113</v>
      </c>
      <c r="C65" s="6" t="s">
        <v>130</v>
      </c>
      <c r="D65" s="7" t="s">
        <v>131</v>
      </c>
      <c r="E65" s="8">
        <v>45596</v>
      </c>
      <c r="F65" s="9">
        <v>128.96</v>
      </c>
      <c r="G65" s="10" t="s">
        <v>116</v>
      </c>
      <c r="H65" s="9">
        <f t="shared" si="0"/>
        <v>128.96</v>
      </c>
      <c r="I65" s="10">
        <v>0</v>
      </c>
      <c r="J65" s="11" t="s">
        <v>13</v>
      </c>
    </row>
    <row r="66" spans="2:10" s="12" customFormat="1" ht="30" x14ac:dyDescent="0.25">
      <c r="B66" s="6" t="s">
        <v>113</v>
      </c>
      <c r="C66" s="6" t="s">
        <v>132</v>
      </c>
      <c r="D66" s="7" t="s">
        <v>133</v>
      </c>
      <c r="E66" s="8">
        <v>45596</v>
      </c>
      <c r="F66" s="9">
        <v>10201.459999999999</v>
      </c>
      <c r="G66" s="10" t="s">
        <v>116</v>
      </c>
      <c r="H66" s="9">
        <f t="shared" si="0"/>
        <v>10201.459999999999</v>
      </c>
      <c r="I66" s="10">
        <v>0</v>
      </c>
      <c r="J66" s="11" t="s">
        <v>13</v>
      </c>
    </row>
    <row r="67" spans="2:10" s="12" customFormat="1" ht="30" x14ac:dyDescent="0.25">
      <c r="B67" s="6" t="s">
        <v>113</v>
      </c>
      <c r="C67" s="6" t="s">
        <v>134</v>
      </c>
      <c r="D67" s="7" t="s">
        <v>135</v>
      </c>
      <c r="E67" s="8">
        <v>45596</v>
      </c>
      <c r="F67" s="9">
        <v>2972.48</v>
      </c>
      <c r="G67" s="10" t="s">
        <v>116</v>
      </c>
      <c r="H67" s="9">
        <f t="shared" si="0"/>
        <v>2972.48</v>
      </c>
      <c r="I67" s="10">
        <v>0</v>
      </c>
      <c r="J67" s="11" t="s">
        <v>13</v>
      </c>
    </row>
    <row r="68" spans="2:10" s="12" customFormat="1" ht="30" x14ac:dyDescent="0.25">
      <c r="B68" s="6" t="s">
        <v>113</v>
      </c>
      <c r="C68" s="6" t="s">
        <v>136</v>
      </c>
      <c r="D68" s="7" t="s">
        <v>137</v>
      </c>
      <c r="E68" s="8">
        <v>45596</v>
      </c>
      <c r="F68" s="9">
        <v>4089.25</v>
      </c>
      <c r="G68" s="10" t="s">
        <v>116</v>
      </c>
      <c r="H68" s="9">
        <f t="shared" si="0"/>
        <v>4089.25</v>
      </c>
      <c r="I68" s="10">
        <v>0</v>
      </c>
      <c r="J68" s="11" t="s">
        <v>13</v>
      </c>
    </row>
    <row r="69" spans="2:10" s="12" customFormat="1" ht="30" x14ac:dyDescent="0.25">
      <c r="B69" s="6" t="s">
        <v>113</v>
      </c>
      <c r="C69" s="6" t="s">
        <v>138</v>
      </c>
      <c r="D69" s="7" t="s">
        <v>139</v>
      </c>
      <c r="E69" s="8">
        <v>45596</v>
      </c>
      <c r="F69" s="9">
        <v>4563.68</v>
      </c>
      <c r="G69" s="10" t="s">
        <v>116</v>
      </c>
      <c r="H69" s="9">
        <f t="shared" si="0"/>
        <v>4563.68</v>
      </c>
      <c r="I69" s="10">
        <v>0</v>
      </c>
      <c r="J69" s="11" t="s">
        <v>13</v>
      </c>
    </row>
    <row r="70" spans="2:10" s="12" customFormat="1" ht="30" x14ac:dyDescent="0.25">
      <c r="B70" s="6" t="s">
        <v>113</v>
      </c>
      <c r="C70" s="6" t="s">
        <v>140</v>
      </c>
      <c r="D70" s="7" t="s">
        <v>141</v>
      </c>
      <c r="E70" s="8">
        <v>45596</v>
      </c>
      <c r="F70" s="9">
        <v>904.76</v>
      </c>
      <c r="G70" s="10" t="s">
        <v>116</v>
      </c>
      <c r="H70" s="9">
        <f t="shared" si="0"/>
        <v>904.76</v>
      </c>
      <c r="I70" s="10">
        <v>0</v>
      </c>
      <c r="J70" s="11" t="s">
        <v>13</v>
      </c>
    </row>
    <row r="71" spans="2:10" s="12" customFormat="1" ht="30" x14ac:dyDescent="0.25">
      <c r="B71" s="6" t="s">
        <v>10</v>
      </c>
      <c r="C71" s="6" t="s">
        <v>142</v>
      </c>
      <c r="D71" s="7" t="s">
        <v>143</v>
      </c>
      <c r="E71" s="8">
        <v>45606</v>
      </c>
      <c r="F71" s="9">
        <v>300715.73</v>
      </c>
      <c r="G71" s="8">
        <v>45636</v>
      </c>
      <c r="H71" s="9">
        <f t="shared" si="0"/>
        <v>300715.73</v>
      </c>
      <c r="I71" s="10">
        <v>0</v>
      </c>
      <c r="J71" s="11" t="s">
        <v>13</v>
      </c>
    </row>
    <row r="72" spans="2:10" s="12" customFormat="1" ht="30" x14ac:dyDescent="0.25">
      <c r="B72" s="6" t="s">
        <v>144</v>
      </c>
      <c r="C72" s="6" t="s">
        <v>145</v>
      </c>
      <c r="D72" s="7" t="s">
        <v>146</v>
      </c>
      <c r="E72" s="8">
        <v>45597</v>
      </c>
      <c r="F72" s="9">
        <v>1238942.68</v>
      </c>
      <c r="G72" s="8">
        <v>45632</v>
      </c>
      <c r="H72" s="9">
        <f t="shared" si="0"/>
        <v>1238942.68</v>
      </c>
      <c r="I72" s="10">
        <v>0</v>
      </c>
      <c r="J72" s="11" t="s">
        <v>13</v>
      </c>
    </row>
    <row r="73" spans="2:10" s="12" customFormat="1" x14ac:dyDescent="0.25">
      <c r="B73" s="6" t="s">
        <v>144</v>
      </c>
      <c r="C73" s="6" t="s">
        <v>147</v>
      </c>
      <c r="D73" s="7" t="s">
        <v>148</v>
      </c>
      <c r="E73" s="8">
        <v>45597</v>
      </c>
      <c r="F73" s="9">
        <v>121000</v>
      </c>
      <c r="G73" s="8">
        <v>45632</v>
      </c>
      <c r="H73" s="9">
        <f t="shared" si="0"/>
        <v>121000</v>
      </c>
      <c r="I73" s="10">
        <v>0</v>
      </c>
      <c r="J73" s="11" t="s">
        <v>13</v>
      </c>
    </row>
    <row r="74" spans="2:10" s="12" customFormat="1" x14ac:dyDescent="0.25">
      <c r="B74" s="6" t="s">
        <v>149</v>
      </c>
      <c r="C74" s="6" t="s">
        <v>150</v>
      </c>
      <c r="D74" s="7" t="s">
        <v>151</v>
      </c>
      <c r="E74" s="8">
        <v>45601</v>
      </c>
      <c r="F74" s="9">
        <v>19195.34</v>
      </c>
      <c r="G74" s="8">
        <v>45607</v>
      </c>
      <c r="H74" s="9">
        <f t="shared" si="0"/>
        <v>19195.34</v>
      </c>
      <c r="I74" s="10">
        <v>0</v>
      </c>
      <c r="J74" s="11" t="s">
        <v>13</v>
      </c>
    </row>
    <row r="75" spans="2:10" s="12" customFormat="1" x14ac:dyDescent="0.25">
      <c r="B75" s="6" t="s">
        <v>152</v>
      </c>
      <c r="C75" s="6" t="s">
        <v>153</v>
      </c>
      <c r="D75" s="7" t="s">
        <v>154</v>
      </c>
      <c r="E75" s="8">
        <v>45602</v>
      </c>
      <c r="F75" s="9">
        <v>57000</v>
      </c>
      <c r="G75" s="8">
        <v>45638</v>
      </c>
      <c r="H75" s="9">
        <f t="shared" si="0"/>
        <v>57000</v>
      </c>
      <c r="I75" s="10">
        <v>0</v>
      </c>
      <c r="J75" s="11" t="s">
        <v>13</v>
      </c>
    </row>
    <row r="76" spans="2:10" s="12" customFormat="1" x14ac:dyDescent="0.25">
      <c r="B76" s="6" t="s">
        <v>155</v>
      </c>
      <c r="C76" s="6" t="s">
        <v>156</v>
      </c>
      <c r="D76" s="7" t="s">
        <v>157</v>
      </c>
      <c r="E76" s="8">
        <v>45597</v>
      </c>
      <c r="F76" s="9">
        <v>50588.69</v>
      </c>
      <c r="G76" s="8">
        <v>45627</v>
      </c>
      <c r="H76" s="9">
        <f t="shared" si="0"/>
        <v>50588.69</v>
      </c>
      <c r="I76" s="10">
        <v>0</v>
      </c>
      <c r="J76" s="11" t="s">
        <v>13</v>
      </c>
    </row>
    <row r="77" spans="2:10" s="12" customFormat="1" x14ac:dyDescent="0.25">
      <c r="B77" s="6" t="s">
        <v>158</v>
      </c>
      <c r="C77" s="6" t="s">
        <v>159</v>
      </c>
      <c r="D77" s="7" t="s">
        <v>160</v>
      </c>
      <c r="E77" s="8">
        <v>45603</v>
      </c>
      <c r="F77" s="13">
        <v>200482.38</v>
      </c>
      <c r="G77" s="8">
        <v>45639</v>
      </c>
      <c r="H77" s="9">
        <f t="shared" si="0"/>
        <v>200482.38</v>
      </c>
      <c r="I77" s="10">
        <v>0</v>
      </c>
      <c r="J77" s="11" t="s">
        <v>13</v>
      </c>
    </row>
    <row r="78" spans="2:10" s="12" customFormat="1" x14ac:dyDescent="0.25">
      <c r="B78" s="6" t="s">
        <v>161</v>
      </c>
      <c r="C78" s="6" t="s">
        <v>162</v>
      </c>
      <c r="D78" s="7" t="s">
        <v>163</v>
      </c>
      <c r="E78" s="8">
        <v>45602</v>
      </c>
      <c r="F78" s="9">
        <v>229864</v>
      </c>
      <c r="G78" s="8">
        <v>45644</v>
      </c>
      <c r="H78" s="9">
        <f t="shared" si="0"/>
        <v>229864</v>
      </c>
      <c r="I78" s="10">
        <v>0</v>
      </c>
      <c r="J78" s="11" t="s">
        <v>13</v>
      </c>
    </row>
    <row r="79" spans="2:10" s="12" customFormat="1" x14ac:dyDescent="0.25">
      <c r="B79" s="6" t="s">
        <v>164</v>
      </c>
      <c r="C79" s="6" t="s">
        <v>165</v>
      </c>
      <c r="D79" s="7" t="s">
        <v>166</v>
      </c>
      <c r="E79" s="8">
        <v>45608</v>
      </c>
      <c r="F79" s="9">
        <v>77408</v>
      </c>
      <c r="G79" s="8">
        <v>45640</v>
      </c>
      <c r="H79" s="9">
        <f t="shared" si="0"/>
        <v>77408</v>
      </c>
      <c r="I79" s="10">
        <v>0</v>
      </c>
      <c r="J79" s="11" t="s">
        <v>13</v>
      </c>
    </row>
    <row r="80" spans="2:10" s="12" customFormat="1" x14ac:dyDescent="0.25">
      <c r="B80" s="6" t="s">
        <v>167</v>
      </c>
      <c r="C80" s="6" t="s">
        <v>168</v>
      </c>
      <c r="D80" s="7" t="s">
        <v>169</v>
      </c>
      <c r="E80" s="8">
        <v>45611</v>
      </c>
      <c r="F80" s="9">
        <f>31506+5310</f>
        <v>36816</v>
      </c>
      <c r="G80" s="8">
        <v>45644</v>
      </c>
      <c r="H80" s="9">
        <f t="shared" si="0"/>
        <v>36816</v>
      </c>
      <c r="I80" s="10">
        <v>0</v>
      </c>
      <c r="J80" s="11" t="s">
        <v>13</v>
      </c>
    </row>
    <row r="81" spans="2:10" s="12" customFormat="1" x14ac:dyDescent="0.25">
      <c r="B81" s="6" t="s">
        <v>170</v>
      </c>
      <c r="C81" s="6" t="s">
        <v>171</v>
      </c>
      <c r="D81" s="7" t="s">
        <v>172</v>
      </c>
      <c r="E81" s="8">
        <v>45615</v>
      </c>
      <c r="F81" s="9">
        <v>214054.35</v>
      </c>
      <c r="G81" s="8">
        <v>45645</v>
      </c>
      <c r="H81" s="9">
        <f t="shared" si="0"/>
        <v>214054.35</v>
      </c>
      <c r="I81" s="10">
        <v>0</v>
      </c>
      <c r="J81" s="11" t="s">
        <v>13</v>
      </c>
    </row>
    <row r="82" spans="2:10" s="12" customFormat="1" x14ac:dyDescent="0.25">
      <c r="B82" s="6" t="s">
        <v>173</v>
      </c>
      <c r="C82" s="6" t="s">
        <v>174</v>
      </c>
      <c r="D82" s="7" t="s">
        <v>175</v>
      </c>
      <c r="E82" s="8">
        <v>45596</v>
      </c>
      <c r="F82" s="9">
        <v>8496</v>
      </c>
      <c r="G82" s="8">
        <v>45632</v>
      </c>
      <c r="H82" s="9">
        <f t="shared" si="0"/>
        <v>8496</v>
      </c>
      <c r="I82" s="10">
        <v>0</v>
      </c>
      <c r="J82" s="11" t="s">
        <v>13</v>
      </c>
    </row>
    <row r="83" spans="2:10" s="12" customFormat="1" ht="30" x14ac:dyDescent="0.25">
      <c r="B83" s="6" t="s">
        <v>176</v>
      </c>
      <c r="C83" s="6" t="s">
        <v>177</v>
      </c>
      <c r="D83" s="7" t="s">
        <v>178</v>
      </c>
      <c r="E83" s="8">
        <v>45602</v>
      </c>
      <c r="F83" s="9">
        <v>502014.27</v>
      </c>
      <c r="G83" s="8">
        <v>45632</v>
      </c>
      <c r="H83" s="9">
        <f t="shared" si="0"/>
        <v>502014.27</v>
      </c>
      <c r="I83" s="10">
        <v>0</v>
      </c>
      <c r="J83" s="11" t="s">
        <v>13</v>
      </c>
    </row>
    <row r="84" spans="2:10" s="12" customFormat="1" ht="30" x14ac:dyDescent="0.25">
      <c r="B84" s="6" t="s">
        <v>179</v>
      </c>
      <c r="C84" s="6" t="s">
        <v>180</v>
      </c>
      <c r="D84" s="7" t="s">
        <v>181</v>
      </c>
      <c r="E84" s="8">
        <v>45607</v>
      </c>
      <c r="F84" s="9">
        <v>220000</v>
      </c>
      <c r="G84" s="8">
        <v>45644</v>
      </c>
      <c r="H84" s="9">
        <f t="shared" si="0"/>
        <v>220000</v>
      </c>
      <c r="I84" s="10">
        <v>0</v>
      </c>
      <c r="J84" s="11" t="s">
        <v>13</v>
      </c>
    </row>
    <row r="85" spans="2:10" s="12" customFormat="1" ht="30" x14ac:dyDescent="0.25">
      <c r="B85" s="6" t="s">
        <v>28</v>
      </c>
      <c r="C85" s="6" t="s">
        <v>29</v>
      </c>
      <c r="D85" s="7" t="s">
        <v>182</v>
      </c>
      <c r="E85" s="8">
        <v>45607</v>
      </c>
      <c r="F85" s="9">
        <v>4762</v>
      </c>
      <c r="G85" s="8">
        <v>45646</v>
      </c>
      <c r="H85" s="9">
        <f t="shared" si="0"/>
        <v>4762</v>
      </c>
      <c r="I85" s="10">
        <v>0</v>
      </c>
      <c r="J85" s="11" t="s">
        <v>13</v>
      </c>
    </row>
    <row r="86" spans="2:10" s="12" customFormat="1" ht="30" x14ac:dyDescent="0.25">
      <c r="B86" s="6" t="s">
        <v>28</v>
      </c>
      <c r="C86" s="6" t="s">
        <v>29</v>
      </c>
      <c r="D86" s="7" t="s">
        <v>183</v>
      </c>
      <c r="E86" s="8">
        <v>45614</v>
      </c>
      <c r="F86" s="9">
        <v>13496</v>
      </c>
      <c r="G86" s="8">
        <v>45646</v>
      </c>
      <c r="H86" s="9">
        <f t="shared" si="0"/>
        <v>13496</v>
      </c>
      <c r="I86" s="10">
        <v>0</v>
      </c>
      <c r="J86" s="11" t="s">
        <v>13</v>
      </c>
    </row>
    <row r="87" spans="2:10" s="12" customFormat="1" ht="30" x14ac:dyDescent="0.25">
      <c r="B87" s="6" t="s">
        <v>28</v>
      </c>
      <c r="C87" s="6" t="s">
        <v>29</v>
      </c>
      <c r="D87" s="7" t="s">
        <v>184</v>
      </c>
      <c r="E87" s="8">
        <v>45601</v>
      </c>
      <c r="F87" s="9">
        <v>13959</v>
      </c>
      <c r="G87" s="8">
        <v>45646</v>
      </c>
      <c r="H87" s="9">
        <f t="shared" si="0"/>
        <v>13959</v>
      </c>
      <c r="I87" s="10">
        <v>0</v>
      </c>
      <c r="J87" s="11" t="s">
        <v>13</v>
      </c>
    </row>
    <row r="88" spans="2:10" s="12" customFormat="1" x14ac:dyDescent="0.25">
      <c r="B88" s="6" t="s">
        <v>185</v>
      </c>
      <c r="C88" s="6" t="s">
        <v>186</v>
      </c>
      <c r="D88" s="7" t="s">
        <v>187</v>
      </c>
      <c r="E88" s="8">
        <v>45611</v>
      </c>
      <c r="F88" s="9">
        <v>20731.66</v>
      </c>
      <c r="G88" s="8">
        <v>45646</v>
      </c>
      <c r="H88" s="9">
        <f t="shared" si="0"/>
        <v>20731.66</v>
      </c>
      <c r="I88" s="10">
        <v>0</v>
      </c>
      <c r="J88" s="11" t="s">
        <v>13</v>
      </c>
    </row>
    <row r="89" spans="2:10" s="12" customFormat="1" x14ac:dyDescent="0.25">
      <c r="B89" s="6" t="s">
        <v>22</v>
      </c>
      <c r="C89" s="6" t="s">
        <v>188</v>
      </c>
      <c r="D89" s="7" t="s">
        <v>189</v>
      </c>
      <c r="E89" s="8">
        <v>45607</v>
      </c>
      <c r="F89" s="9">
        <v>212067.24</v>
      </c>
      <c r="G89" s="8">
        <v>45637</v>
      </c>
      <c r="H89" s="9">
        <f t="shared" si="0"/>
        <v>212067.24</v>
      </c>
      <c r="I89" s="10">
        <v>0</v>
      </c>
      <c r="J89" s="11" t="s">
        <v>13</v>
      </c>
    </row>
    <row r="90" spans="2:10" s="12" customFormat="1" x14ac:dyDescent="0.25">
      <c r="B90" s="6" t="s">
        <v>87</v>
      </c>
      <c r="C90" s="6" t="s">
        <v>190</v>
      </c>
      <c r="D90" s="7" t="s">
        <v>191</v>
      </c>
      <c r="E90" s="8">
        <v>45568</v>
      </c>
      <c r="F90" s="9">
        <v>8822.18</v>
      </c>
      <c r="G90" s="8">
        <v>45645</v>
      </c>
      <c r="H90" s="9">
        <f t="shared" ref="H90:H99" si="1">+F90</f>
        <v>8822.18</v>
      </c>
      <c r="I90" s="10">
        <v>0</v>
      </c>
      <c r="J90" s="11" t="s">
        <v>13</v>
      </c>
    </row>
    <row r="91" spans="2:10" s="12" customFormat="1" x14ac:dyDescent="0.25">
      <c r="B91" s="6" t="s">
        <v>192</v>
      </c>
      <c r="C91" s="6" t="s">
        <v>193</v>
      </c>
      <c r="D91" s="7" t="s">
        <v>194</v>
      </c>
      <c r="E91" s="8">
        <v>45607</v>
      </c>
      <c r="F91" s="9">
        <v>54575</v>
      </c>
      <c r="G91" s="8">
        <v>45638</v>
      </c>
      <c r="H91" s="9">
        <f t="shared" si="1"/>
        <v>54575</v>
      </c>
      <c r="I91" s="10">
        <v>0</v>
      </c>
      <c r="J91" s="11" t="s">
        <v>13</v>
      </c>
    </row>
    <row r="92" spans="2:10" s="12" customFormat="1" x14ac:dyDescent="0.25">
      <c r="B92" s="6" t="s">
        <v>195</v>
      </c>
      <c r="C92" s="6" t="s">
        <v>196</v>
      </c>
      <c r="D92" s="7" t="s">
        <v>38</v>
      </c>
      <c r="E92" s="8">
        <v>45598</v>
      </c>
      <c r="F92" s="9">
        <v>38940</v>
      </c>
      <c r="G92" s="8">
        <v>45647</v>
      </c>
      <c r="H92" s="9">
        <f t="shared" si="1"/>
        <v>38940</v>
      </c>
      <c r="I92" s="10">
        <v>0</v>
      </c>
      <c r="J92" s="11" t="s">
        <v>13</v>
      </c>
    </row>
    <row r="93" spans="2:10" s="12" customFormat="1" x14ac:dyDescent="0.25">
      <c r="B93" s="6" t="s">
        <v>197</v>
      </c>
      <c r="C93" s="6" t="s">
        <v>198</v>
      </c>
      <c r="D93" s="7" t="s">
        <v>199</v>
      </c>
      <c r="E93" s="8">
        <v>45616</v>
      </c>
      <c r="F93" s="9">
        <v>5826.06</v>
      </c>
      <c r="G93" s="8">
        <v>45646</v>
      </c>
      <c r="H93" s="9">
        <f t="shared" si="1"/>
        <v>5826.06</v>
      </c>
      <c r="I93" s="10">
        <v>0</v>
      </c>
      <c r="J93" s="11" t="s">
        <v>13</v>
      </c>
    </row>
    <row r="94" spans="2:10" s="12" customFormat="1" x14ac:dyDescent="0.25">
      <c r="B94" s="6" t="s">
        <v>167</v>
      </c>
      <c r="C94" s="6" t="s">
        <v>200</v>
      </c>
      <c r="D94" s="7" t="s">
        <v>201</v>
      </c>
      <c r="E94" s="8">
        <v>45607</v>
      </c>
      <c r="F94" s="9">
        <f>103840+126761.5</f>
        <v>230601.5</v>
      </c>
      <c r="G94" s="8">
        <v>45640</v>
      </c>
      <c r="H94" s="9">
        <f t="shared" si="1"/>
        <v>230601.5</v>
      </c>
      <c r="I94" s="10">
        <v>0</v>
      </c>
      <c r="J94" s="11" t="s">
        <v>13</v>
      </c>
    </row>
    <row r="95" spans="2:10" s="12" customFormat="1" ht="30" x14ac:dyDescent="0.25">
      <c r="B95" s="6" t="s">
        <v>192</v>
      </c>
      <c r="C95" s="6" t="s">
        <v>202</v>
      </c>
      <c r="D95" s="7" t="s">
        <v>203</v>
      </c>
      <c r="E95" s="8">
        <v>45566</v>
      </c>
      <c r="F95" s="9">
        <v>70027.100000000006</v>
      </c>
      <c r="G95" s="8">
        <v>45639</v>
      </c>
      <c r="H95" s="9">
        <f t="shared" si="1"/>
        <v>70027.100000000006</v>
      </c>
      <c r="I95" s="10">
        <v>0</v>
      </c>
      <c r="J95" s="11" t="s">
        <v>13</v>
      </c>
    </row>
    <row r="96" spans="2:10" s="12" customFormat="1" ht="30" x14ac:dyDescent="0.25">
      <c r="B96" s="6" t="s">
        <v>192</v>
      </c>
      <c r="C96" s="6" t="s">
        <v>202</v>
      </c>
      <c r="D96" s="7" t="s">
        <v>204</v>
      </c>
      <c r="E96" s="8">
        <v>45573</v>
      </c>
      <c r="F96" s="9">
        <v>48085</v>
      </c>
      <c r="G96" s="8">
        <v>45639</v>
      </c>
      <c r="H96" s="9">
        <f t="shared" si="1"/>
        <v>48085</v>
      </c>
      <c r="I96" s="10">
        <v>0</v>
      </c>
      <c r="J96" s="11" t="s">
        <v>13</v>
      </c>
    </row>
    <row r="97" spans="2:10" s="12" customFormat="1" x14ac:dyDescent="0.25">
      <c r="B97" s="6" t="s">
        <v>205</v>
      </c>
      <c r="C97" s="6" t="s">
        <v>206</v>
      </c>
      <c r="D97" s="7" t="s">
        <v>207</v>
      </c>
      <c r="E97" s="8">
        <v>45610</v>
      </c>
      <c r="F97" s="9">
        <v>43920</v>
      </c>
      <c r="G97" s="8">
        <v>45644</v>
      </c>
      <c r="H97" s="9">
        <f t="shared" si="1"/>
        <v>43920</v>
      </c>
      <c r="I97" s="10">
        <v>0</v>
      </c>
      <c r="J97" s="11" t="s">
        <v>13</v>
      </c>
    </row>
    <row r="98" spans="2:10" s="12" customFormat="1" ht="30" x14ac:dyDescent="0.25">
      <c r="B98" s="6" t="s">
        <v>14</v>
      </c>
      <c r="C98" s="6" t="s">
        <v>208</v>
      </c>
      <c r="D98" s="7" t="s">
        <v>209</v>
      </c>
      <c r="E98" s="8">
        <v>45620</v>
      </c>
      <c r="F98" s="9">
        <v>1558899.18</v>
      </c>
      <c r="G98" s="8">
        <v>45650</v>
      </c>
      <c r="H98" s="9">
        <f t="shared" si="1"/>
        <v>1558899.18</v>
      </c>
      <c r="I98" s="10">
        <v>0</v>
      </c>
      <c r="J98" s="11" t="s">
        <v>13</v>
      </c>
    </row>
    <row r="99" spans="2:10" s="12" customFormat="1" x14ac:dyDescent="0.25">
      <c r="B99" s="6" t="s">
        <v>14</v>
      </c>
      <c r="C99" s="6" t="s">
        <v>210</v>
      </c>
      <c r="D99" s="7" t="s">
        <v>211</v>
      </c>
      <c r="E99" s="8">
        <v>45620</v>
      </c>
      <c r="F99" s="9">
        <v>54641.440000000002</v>
      </c>
      <c r="G99" s="8">
        <v>45647</v>
      </c>
      <c r="H99" s="9">
        <f t="shared" si="1"/>
        <v>54641.440000000002</v>
      </c>
      <c r="I99" s="10">
        <v>0</v>
      </c>
      <c r="J99" s="11" t="s">
        <v>13</v>
      </c>
    </row>
    <row r="100" spans="2:10" ht="17.25" x14ac:dyDescent="0.4">
      <c r="F100" s="14">
        <f>+SUM(F5:F99)</f>
        <v>9831342.4600000009</v>
      </c>
      <c r="H100" s="14">
        <f>+SUM(H5:H99)</f>
        <v>9831342.4600000009</v>
      </c>
    </row>
    <row r="101" spans="2:10" ht="44.25" customHeight="1" x14ac:dyDescent="0.25"/>
    <row r="102" spans="2:10" x14ac:dyDescent="0.25">
      <c r="C102" t="s">
        <v>212</v>
      </c>
      <c r="D102" s="1" t="s">
        <v>213</v>
      </c>
    </row>
    <row r="103" spans="2:10" x14ac:dyDescent="0.25">
      <c r="C103" t="s">
        <v>214</v>
      </c>
      <c r="D103" s="1" t="s">
        <v>215</v>
      </c>
    </row>
    <row r="104" spans="2:10" x14ac:dyDescent="0.25">
      <c r="C104" t="s">
        <v>216</v>
      </c>
      <c r="D104" s="1" t="s">
        <v>217</v>
      </c>
    </row>
  </sheetData>
  <autoFilter ref="B4:J99" xr:uid="{249E1E07-B6EE-46D4-9344-B5ED4D9CAD40}"/>
  <mergeCells count="1">
    <mergeCell ref="B3:J3"/>
  </mergeCells>
  <pageMargins left="0.31496062992125984" right="0.31496062992125984" top="0.15748031496062992" bottom="0.15748031496062992" header="0.11811023622047245" footer="0.11811023622047245"/>
  <pageSetup scale="44" orientation="landscape" horizontalDpi="4294967295" verticalDpi="4294967295" r:id="rId1"/>
  <rowBreaks count="1" manualBreakCount="1">
    <brk id="49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NOVIEMBRE 2024</vt:lpstr>
      <vt:lpstr>'NOVIEMBRE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Cabelo Martinez</dc:creator>
  <cp:lastModifiedBy>Estela Beltre Ramirez</cp:lastModifiedBy>
  <dcterms:created xsi:type="dcterms:W3CDTF">2024-12-23T20:20:06Z</dcterms:created>
  <dcterms:modified xsi:type="dcterms:W3CDTF">2024-12-30T18:18:17Z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796142769</vt:i4>
  </property>
  <property fmtid="{D5CDD505-2E9C-101B-9397-08002B2CF9AE}" pid="3" name="_NewReviewCycle">
    <vt:lpwstr/>
  </property>
  <property fmtid="{D5CDD505-2E9C-101B-9397-08002B2CF9AE}" pid="4" name="_EmailSubject">
    <vt:lpwstr>RELACION DE PAGOS A PROVEDORES NOVIEMBRE 2024</vt:lpwstr>
  </property>
  <property fmtid="{D5CDD505-2E9C-101B-9397-08002B2CF9AE}" pid="5" name="_AuthorEmail">
    <vt:lpwstr>jcabelo@adess.gob.do</vt:lpwstr>
  </property>
  <property fmtid="{D5CDD505-2E9C-101B-9397-08002B2CF9AE}" pid="6" name="_AuthorEmailDisplayName">
    <vt:lpwstr>Jenny Cabelo Martinez</vt:lpwstr>
  </property>
  <property fmtid="{D5CDD505-2E9C-101B-9397-08002B2CF9AE}" pid="7" name="_ReviewingToolsShownOnce">
    <vt:lpwstr/>
  </property>
</Properties>
</file>